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940" windowHeight="2430" activeTab="2"/>
  </bookViews>
  <sheets>
    <sheet name="ins. di ruolo" sheetId="1" r:id="rId1"/>
    <sheet name="ins. supplenti" sheetId="2" r:id="rId2"/>
    <sheet name="ins. totali" sheetId="3" r:id="rId3"/>
    <sheet name="organico" sheetId="4" r:id="rId4"/>
    <sheet name="alunni h" sheetId="5" r:id="rId5"/>
  </sheets>
  <externalReferences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<sst xmlns="http://schemas.openxmlformats.org/spreadsheetml/2006/main" count="134" uniqueCount="45">
  <si>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</si>
  <si>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</si>
  <si>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</si>
  <si>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</si>
  <si>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</si>
  <si>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</si>
  <si>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</si>
  <si>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</si>
  <si>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</si>
  <si>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TOTALE</t>
  </si>
  <si>
    <t>C.S.A.</t>
  </si>
  <si>
    <t>SCUOLA DELL'INFANZIA</t>
  </si>
  <si>
    <t>SCUOLA PRIMARIA</t>
  </si>
  <si>
    <t>SPECIALIZZATI</t>
  </si>
  <si>
    <t>NON SPECIALIZZATI</t>
  </si>
  <si>
    <t>I GRADO</t>
  </si>
  <si>
    <t>II GRADO</t>
  </si>
  <si>
    <t>TEMPO INDETERMINATO</t>
  </si>
  <si>
    <t>TEMPO DETERMINATO</t>
  </si>
  <si>
    <t>TOTALE NON SPECIALIZZATI</t>
  </si>
  <si>
    <t>TOTALE SPECIALIZZATI</t>
  </si>
  <si>
    <t>TOTALE GENERALE</t>
  </si>
  <si>
    <t>TEMPO DET. TOT.</t>
  </si>
  <si>
    <t>T.D.</t>
  </si>
  <si>
    <t>T.I.</t>
  </si>
  <si>
    <t>TOTALI PER ODINI DI SCUOLA</t>
  </si>
  <si>
    <t>INFANZIA</t>
  </si>
  <si>
    <t>PRIMARIA</t>
  </si>
  <si>
    <t>TOTALE GEN.</t>
  </si>
  <si>
    <t>N.B. sono esclusi gli insegnanti di ruolo su cattedre diverse ma utilizzati sul sostegno senza titolo</t>
  </si>
  <si>
    <t>TOTALE ALUNNI</t>
  </si>
  <si>
    <t>ALUNNI CERTIFICATI</t>
  </si>
  <si>
    <t>TOTALE REG.LE ALUNNI CERTIFICATI</t>
  </si>
  <si>
    <t>TOTALE REG.LE ALUNNI</t>
  </si>
  <si>
    <t>UFF. I</t>
  </si>
  <si>
    <t>ORGANICO DI DIRITTO</t>
  </si>
  <si>
    <t>POSTI ORDINARI</t>
  </si>
  <si>
    <t>POSTI DI SOSTEGNO</t>
  </si>
  <si>
    <t>ORGANICO DI FATTO</t>
  </si>
  <si>
    <t>DATI FORNITI DALL'UFF. IV</t>
  </si>
  <si>
    <t>A.S. 2005-2006 - ORGANICO DI DIRITTO E ORGANICO DI FATTO AL 24 NOVEMBRE 2005 POSTI TOTALI E POSTI DI SOSTEGNO</t>
  </si>
  <si>
    <t>A.S. 2005-2006 - INSEGNANTI CON CONTRATTO A TEMPO INDETERMINATO: SITUAZIONE AL  30 OTTOBRE 2005</t>
  </si>
  <si>
    <t>A.S. 2005-2006 - INSEGNANTI CON CONTRATTO A TEMPO DETERMINATO: SITUAZIONE AL 30 OTTOBRE 2005</t>
  </si>
  <si>
    <t>A.S. 2005-2006 - INSEGNANTI DI SOSTEGNO: SITUAZIONE AL 30 OTTOBRE 2005</t>
  </si>
  <si>
    <t>A.S. 2005-2006 ALUNNI CERTIFICATI E ALUNNI TOTALI AL 24 NOVEMBRE 2005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</si>
</sst>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#,##0.0"/>
    <numFmt numFmtId="176" formatCode="0.0%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sz val="5.25"/>
      <name val="Arial"/>
      <family val="0"/>
    </font>
    <font>
      <sz val="5"/>
      <name val="Arial"/>
      <family val="0"/>
    </font>
    <font>
      <b/>
      <sz val="12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0" fillId="0" borderId="5" xfId="0" applyNumberForma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9" fontId="0" fillId="0" borderId="0" xfId="17" applyAlignment="1">
      <alignment wrapText="1"/>
    </xf>
    <xf numFmtId="3" fontId="1" fillId="0" borderId="0" xfId="0" applyNumberFormat="1" applyFont="1" applyBorder="1" applyAlignment="1">
      <alignment wrapText="1"/>
    </xf>
    <xf numFmtId="176" fontId="1" fillId="0" borderId="14" xfId="17" applyNumberFormat="1" applyFont="1" applyBorder="1" applyAlignment="1">
      <alignment wrapText="1"/>
    </xf>
    <xf numFmtId="9" fontId="1" fillId="0" borderId="15" xfId="17" applyFont="1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16" xfId="0" applyBorder="1" applyAlignment="1">
      <alignment horizontal="center" wrapText="1"/>
    </xf>
    <xf numFmtId="3" fontId="0" fillId="0" borderId="15" xfId="0" applyNumberForma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7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3" fontId="0" fillId="0" borderId="19" xfId="0" applyNumberForma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0" xfId="0" applyNumberFormat="1" applyBorder="1" applyAlignment="1">
      <alignment wrapText="1"/>
    </xf>
    <xf numFmtId="179" fontId="0" fillId="0" borderId="5" xfId="15" applyNumberFormat="1" applyBorder="1" applyAlignment="1">
      <alignment wrapText="1"/>
    </xf>
    <xf numFmtId="179" fontId="0" fillId="0" borderId="0" xfId="15" applyNumberFormat="1" applyAlignment="1">
      <alignment wrapText="1"/>
    </xf>
    <xf numFmtId="179" fontId="1" fillId="0" borderId="5" xfId="15" applyNumberFormat="1" applyFont="1" applyBorder="1" applyAlignment="1">
      <alignment wrapText="1"/>
    </xf>
    <xf numFmtId="179" fontId="0" fillId="0" borderId="14" xfId="15" applyNumberFormat="1" applyBorder="1" applyAlignment="1">
      <alignment wrapText="1"/>
    </xf>
    <xf numFmtId="179" fontId="0" fillId="0" borderId="21" xfId="15" applyNumberFormat="1" applyBorder="1" applyAlignment="1">
      <alignment wrapText="1"/>
    </xf>
    <xf numFmtId="179" fontId="0" fillId="0" borderId="2" xfId="15" applyNumberFormat="1" applyBorder="1" applyAlignment="1">
      <alignment wrapText="1"/>
    </xf>
    <xf numFmtId="179" fontId="0" fillId="0" borderId="19" xfId="15" applyNumberFormat="1" applyBorder="1" applyAlignment="1">
      <alignment wrapText="1"/>
    </xf>
    <xf numFmtId="179" fontId="0" fillId="0" borderId="6" xfId="15" applyNumberFormat="1" applyBorder="1" applyAlignment="1">
      <alignment wrapText="1"/>
    </xf>
    <xf numFmtId="179" fontId="1" fillId="0" borderId="8" xfId="15" applyNumberFormat="1" applyFont="1" applyBorder="1" applyAlignment="1">
      <alignment wrapText="1"/>
    </xf>
    <xf numFmtId="179" fontId="1" fillId="0" borderId="10" xfId="15" applyNumberFormat="1" applyFont="1" applyBorder="1" applyAlignment="1">
      <alignment wrapText="1"/>
    </xf>
    <xf numFmtId="179" fontId="1" fillId="0" borderId="9" xfId="15" applyNumberFormat="1" applyFont="1" applyBorder="1" applyAlignment="1">
      <alignment wrapText="1"/>
    </xf>
    <xf numFmtId="179" fontId="1" fillId="0" borderId="4" xfId="15" applyNumberFormat="1" applyFont="1" applyBorder="1" applyAlignment="1">
      <alignment wrapText="1"/>
    </xf>
    <xf numFmtId="179" fontId="0" fillId="0" borderId="1" xfId="15" applyNumberFormat="1" applyBorder="1" applyAlignment="1">
      <alignment wrapText="1"/>
    </xf>
    <xf numFmtId="179" fontId="1" fillId="0" borderId="22" xfId="15" applyNumberFormat="1" applyFont="1" applyBorder="1" applyAlignment="1">
      <alignment wrapText="1"/>
    </xf>
    <xf numFmtId="179" fontId="1" fillId="0" borderId="23" xfId="15" applyNumberFormat="1" applyFont="1" applyBorder="1" applyAlignment="1">
      <alignment wrapText="1"/>
    </xf>
    <xf numFmtId="179" fontId="1" fillId="0" borderId="24" xfId="15" applyNumberFormat="1" applyFont="1" applyBorder="1" applyAlignment="1">
      <alignment wrapText="1"/>
    </xf>
    <xf numFmtId="179" fontId="1" fillId="0" borderId="0" xfId="15" applyNumberFormat="1" applyFont="1" applyAlignment="1">
      <alignment wrapText="1"/>
    </xf>
    <xf numFmtId="179" fontId="0" fillId="0" borderId="25" xfId="15" applyNumberFormat="1" applyBorder="1" applyAlignment="1">
      <alignment wrapText="1"/>
    </xf>
    <xf numFmtId="179" fontId="0" fillId="0" borderId="18" xfId="15" applyNumberFormat="1" applyBorder="1" applyAlignment="1">
      <alignment wrapText="1"/>
    </xf>
    <xf numFmtId="179" fontId="0" fillId="0" borderId="26" xfId="15" applyNumberFormat="1" applyBorder="1" applyAlignment="1">
      <alignment wrapText="1"/>
    </xf>
    <xf numFmtId="179" fontId="0" fillId="0" borderId="27" xfId="15" applyNumberFormat="1" applyBorder="1" applyAlignment="1">
      <alignment wrapText="1"/>
    </xf>
    <xf numFmtId="179" fontId="0" fillId="0" borderId="15" xfId="15" applyNumberFormat="1" applyBorder="1" applyAlignment="1">
      <alignment wrapText="1"/>
    </xf>
    <xf numFmtId="179" fontId="0" fillId="0" borderId="28" xfId="15" applyNumberFormat="1" applyBorder="1" applyAlignment="1">
      <alignment wrapText="1"/>
    </xf>
    <xf numFmtId="179" fontId="0" fillId="0" borderId="3" xfId="15" applyNumberFormat="1" applyBorder="1" applyAlignment="1">
      <alignment wrapText="1"/>
    </xf>
    <xf numFmtId="175" fontId="0" fillId="0" borderId="5" xfId="0" applyNumberFormat="1" applyBorder="1" applyAlignment="1">
      <alignment wrapText="1"/>
    </xf>
    <xf numFmtId="175" fontId="1" fillId="0" borderId="9" xfId="0" applyNumberFormat="1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ORDINI DI SCUOLA</a:t>
            </a:r>
          </a:p>
        </c:rich>
      </c:tx>
      <c:layout>
        <c:manualLayout>
          <c:xMode val="factor"/>
          <c:yMode val="factor"/>
          <c:x val="0.0297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29025"/>
          <c:w val="0.55675"/>
          <c:h val="0.61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'[1]RUOLO'!$D$6:$G$6</c:f>
              <c:strCache>
                <c:ptCount val="4"/>
                <c:pt idx="0">
                  <c:v>SCUOLA DELL'INFANZIA</c:v>
                </c:pt>
                <c:pt idx="1">
                  <c:v>SCUOLA PRIMARIA</c:v>
                </c:pt>
                <c:pt idx="2">
                  <c:v>I GRADO</c:v>
                </c:pt>
                <c:pt idx="3">
                  <c:v>II GRADO</c:v>
                </c:pt>
              </c:strCache>
            </c:strRef>
          </c:cat>
          <c:val>
            <c:numRef>
              <c:f>'[1]RUOLO'!$D$18:$G$18</c:f>
              <c:numCache>
                <c:ptCount val="4"/>
                <c:pt idx="0">
                  <c:v>99</c:v>
                </c:pt>
                <c:pt idx="1">
                  <c:v>687.5</c:v>
                </c:pt>
                <c:pt idx="2">
                  <c:v>772</c:v>
                </c:pt>
                <c:pt idx="3">
                  <c:v>509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'[1]RUOLO'!$D$6:$G$6</c:f>
              <c:strCache>
                <c:ptCount val="4"/>
                <c:pt idx="0">
                  <c:v>SCUOLA DELL'INFANZIA</c:v>
                </c:pt>
                <c:pt idx="1">
                  <c:v>SCUOLA PRIMARIA</c:v>
                </c:pt>
                <c:pt idx="2">
                  <c:v>I GRADO</c:v>
                </c:pt>
                <c:pt idx="3">
                  <c:v>II GRADO</c:v>
                </c:pt>
              </c:strCache>
            </c:strRef>
          </c:cat>
          <c:val>
            <c:numRef>
              <c:f>'[1]RUOLO'!$D$19:$G$19</c:f>
              <c:numCache>
                <c:ptCount val="4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ORGANICO DI DIRITTO</a:t>
            </a:r>
          </a:p>
        </c:rich>
      </c:tx>
      <c:layout>
        <c:manualLayout>
          <c:xMode val="factor"/>
          <c:yMode val="factor"/>
          <c:x val="-0.0202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7575"/>
          <c:w val="0.52025"/>
          <c:h val="0.62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organico!$D$14:$E$14</c:f>
              <c:strCache/>
            </c:strRef>
          </c:cat>
          <c:val>
            <c:numRef>
              <c:f>organico!$D$26:$E$26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INSEGNANTI A TEMPO DETERMINATO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'[1]SUPPLENTI'!$D$28:$E$30</c:f>
              <c:multiLvlStrCache>
                <c:ptCount val="2"/>
                <c:lvl>
                  <c:pt idx="0">
                    <c:v>TOTALE SPECIALIZZATI</c:v>
                  </c:pt>
                  <c:pt idx="1">
                    <c:v>TOTALE NON SPECIALIZZATI</c:v>
                  </c:pt>
                </c:lvl>
              </c:multiLvlStrCache>
            </c:multiLvlStrRef>
          </c:cat>
          <c:val>
            <c:numRef>
              <c:f>'[1]SUPPLENTI'!$D$42:$E$42</c:f>
              <c:numCache>
                <c:ptCount val="2"/>
                <c:pt idx="0">
                  <c:v>1433</c:v>
                </c:pt>
                <c:pt idx="1">
                  <c:v>1308.5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INFANZIA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35625"/>
          <c:w val="0.45975"/>
          <c:h val="0.51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'[1]SUPPLENTI'!$D$6:$E$6</c:f>
              <c:strCache>
                <c:ptCount val="2"/>
                <c:pt idx="0">
                  <c:v>SPECIALIZZATI</c:v>
                </c:pt>
                <c:pt idx="1">
                  <c:v>NON SPECIALIZZATI</c:v>
                </c:pt>
              </c:strCache>
            </c:strRef>
          </c:cat>
          <c:val>
            <c:numRef>
              <c:f>'[1]SUPPLENTI'!$D$18:$E$18</c:f>
              <c:numCache>
                <c:ptCount val="2"/>
                <c:pt idx="0">
                  <c:v>99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5"/>
          <c:y val="0.16825"/>
          <c:w val="0.3915"/>
          <c:h val="0.5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PRIMARIA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'[1]SUPPLENTI'!$F$6:$G$6</c:f>
              <c:strCache>
                <c:ptCount val="2"/>
                <c:pt idx="0">
                  <c:v>SPECIALIZZATI</c:v>
                </c:pt>
                <c:pt idx="1">
                  <c:v>NON SPECIALIZZATI</c:v>
                </c:pt>
              </c:strCache>
            </c:strRef>
          </c:cat>
          <c:val>
            <c:numRef>
              <c:f>'[1]SUPPLENTI'!$F$18:$G$18</c:f>
              <c:numCache>
                <c:ptCount val="2"/>
                <c:pt idx="0">
                  <c:v>225.5</c:v>
                </c:pt>
                <c:pt idx="1">
                  <c:v>883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 GRADO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52"/>
          <c:w val="0.449"/>
          <c:h val="0.52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'[1]SUPPLENTI'!$H$6:$I$6</c:f>
              <c:strCache>
                <c:ptCount val="2"/>
                <c:pt idx="0">
                  <c:v>SPECIALIZZATI</c:v>
                </c:pt>
                <c:pt idx="1">
                  <c:v>NON SPECIALIZZATI</c:v>
                </c:pt>
              </c:strCache>
            </c:strRef>
          </c:cat>
          <c:val>
            <c:numRef>
              <c:f>'[1]SUPPLENTI'!$H$18:$I$18</c:f>
              <c:numCache>
                <c:ptCount val="2"/>
                <c:pt idx="0">
                  <c:v>535</c:v>
                </c:pt>
                <c:pt idx="1">
                  <c:v>150.5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25"/>
          <c:y val="0.29625"/>
          <c:w val="0.38275"/>
          <c:h val="0.62025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II GRADO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37475"/>
          <c:w val="0.442"/>
          <c:h val="0.49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'[1]SUPPLENTI'!$J$6:$K$6</c:f>
              <c:strCache>
                <c:ptCount val="2"/>
                <c:pt idx="0">
                  <c:v>SPECIALIZZATI</c:v>
                </c:pt>
                <c:pt idx="1">
                  <c:v>NON SPECIALIZZATI</c:v>
                </c:pt>
              </c:strCache>
            </c:strRef>
          </c:cat>
          <c:val>
            <c:numRef>
              <c:f>'[1]SUPPLENTI'!$J$18:$K$18</c:f>
              <c:numCache>
                <c:ptCount val="2"/>
                <c:pt idx="0">
                  <c:v>573.5</c:v>
                </c:pt>
                <c:pt idx="1">
                  <c:v>130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4"/>
          <c:w val="0.385"/>
          <c:h val="0.4285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INSEGNANTI A TEMPO DETERMINATO PER ORDINE DI SCUOLA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('[1]SUPPLENTI'!$J$31,'[1]SUPPLENTI'!$J$33,'[1]SUPPLENTI'!$J$35,'[1]SUPPLENTI'!$J$37)</c:f>
              <c:strCache>
                <c:ptCount val="4"/>
                <c:pt idx="0">
                  <c:v>INFANZIA</c:v>
                </c:pt>
                <c:pt idx="1">
                  <c:v>PRIMARIA</c:v>
                </c:pt>
                <c:pt idx="2">
                  <c:v>I GRADO</c:v>
                </c:pt>
                <c:pt idx="3">
                  <c:v>II GRADO</c:v>
                </c:pt>
              </c:strCache>
            </c:strRef>
          </c:cat>
          <c:val>
            <c:numRef>
              <c:f>('[1]SUPPLENTI'!$K$31,'[1]SUPPLENTI'!$K$33,'[1]SUPPLENTI'!$K$35,'[1]SUPPLENTI'!$K$37)</c:f>
              <c:numCache>
                <c:ptCount val="4"/>
                <c:pt idx="0">
                  <c:v>244</c:v>
                </c:pt>
                <c:pt idx="1">
                  <c:v>1108.5</c:v>
                </c:pt>
                <c:pt idx="2">
                  <c:v>685.5</c:v>
                </c:pt>
                <c:pt idx="3">
                  <c:v>703.5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TEMPO INTEDERMINATO/TEMPO DETERMINATO</a:t>
            </a:r>
          </a:p>
        </c:rich>
      </c:tx>
      <c:layout>
        <c:manualLayout>
          <c:xMode val="factor"/>
          <c:yMode val="factor"/>
          <c:x val="-0.0055"/>
          <c:y val="0.0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36"/>
          <c:w val="0.691"/>
          <c:h val="0.54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'[1]TOTALI'!$D$23:$D$24</c:f>
              <c:strCache>
                <c:ptCount val="2"/>
                <c:pt idx="0">
                  <c:v>T.D.</c:v>
                </c:pt>
                <c:pt idx="1">
                  <c:v>T.I.</c:v>
                </c:pt>
              </c:strCache>
            </c:strRef>
          </c:cat>
          <c:val>
            <c:numRef>
              <c:f>'[1]TOTALI'!$E$23:$E$24</c:f>
              <c:numCache>
                <c:ptCount val="2"/>
                <c:pt idx="0">
                  <c:v>2741.5</c:v>
                </c:pt>
                <c:pt idx="1">
                  <c:v>2067.5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ORGANICO DI FATTO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organico!$G$14:$H$14</c:f>
              <c:strCache/>
            </c:strRef>
          </c:cat>
          <c:val>
            <c:numRef>
              <c:f>organico!$G$26:$H$26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9525</xdr:rowOff>
    </xdr:from>
    <xdr:to>
      <xdr:col>5</xdr:col>
      <xdr:colOff>371475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47700" y="4781550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0</xdr:row>
      <xdr:rowOff>133350</xdr:rowOff>
    </xdr:from>
    <xdr:to>
      <xdr:col>6</xdr:col>
      <xdr:colOff>533400</xdr:colOff>
      <xdr:row>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33350"/>
          <a:ext cx="4029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57150</xdr:rowOff>
    </xdr:from>
    <xdr:to>
      <xdr:col>9</xdr:col>
      <xdr:colOff>781050</xdr:colOff>
      <xdr:row>1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19075"/>
          <a:ext cx="3533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30</xdr:row>
      <xdr:rowOff>0</xdr:rowOff>
    </xdr:from>
    <xdr:to>
      <xdr:col>8</xdr:col>
      <xdr:colOff>790575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5124450" y="6858000"/>
        <a:ext cx="26479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22</xdr:row>
      <xdr:rowOff>0</xdr:rowOff>
    </xdr:from>
    <xdr:to>
      <xdr:col>5</xdr:col>
      <xdr:colOff>9525</xdr:colOff>
      <xdr:row>28</xdr:row>
      <xdr:rowOff>133350</xdr:rowOff>
    </xdr:to>
    <xdr:graphicFrame>
      <xdr:nvGraphicFramePr>
        <xdr:cNvPr id="3" name="Chart 3"/>
        <xdr:cNvGraphicFramePr/>
      </xdr:nvGraphicFramePr>
      <xdr:xfrm>
        <a:off x="1847850" y="5553075"/>
        <a:ext cx="2105025" cy="110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21</xdr:row>
      <xdr:rowOff>152400</xdr:rowOff>
    </xdr:from>
    <xdr:to>
      <xdr:col>7</xdr:col>
      <xdr:colOff>0</xdr:colOff>
      <xdr:row>28</xdr:row>
      <xdr:rowOff>123825</xdr:rowOff>
    </xdr:to>
    <xdr:graphicFrame>
      <xdr:nvGraphicFramePr>
        <xdr:cNvPr id="4" name="Chart 4"/>
        <xdr:cNvGraphicFramePr/>
      </xdr:nvGraphicFramePr>
      <xdr:xfrm>
        <a:off x="3981450" y="5543550"/>
        <a:ext cx="2028825" cy="110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21</xdr:row>
      <xdr:rowOff>152400</xdr:rowOff>
    </xdr:from>
    <xdr:to>
      <xdr:col>9</xdr:col>
      <xdr:colOff>0</xdr:colOff>
      <xdr:row>28</xdr:row>
      <xdr:rowOff>133350</xdr:rowOff>
    </xdr:to>
    <xdr:graphicFrame>
      <xdr:nvGraphicFramePr>
        <xdr:cNvPr id="5" name="Chart 5"/>
        <xdr:cNvGraphicFramePr/>
      </xdr:nvGraphicFramePr>
      <xdr:xfrm>
        <a:off x="6010275" y="5543550"/>
        <a:ext cx="1952625" cy="111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21</xdr:row>
      <xdr:rowOff>152400</xdr:rowOff>
    </xdr:from>
    <xdr:to>
      <xdr:col>10</xdr:col>
      <xdr:colOff>962025</xdr:colOff>
      <xdr:row>28</xdr:row>
      <xdr:rowOff>104775</xdr:rowOff>
    </xdr:to>
    <xdr:graphicFrame>
      <xdr:nvGraphicFramePr>
        <xdr:cNvPr id="6" name="Chart 6"/>
        <xdr:cNvGraphicFramePr/>
      </xdr:nvGraphicFramePr>
      <xdr:xfrm>
        <a:off x="7972425" y="5543550"/>
        <a:ext cx="1866900" cy="1085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219075</xdr:colOff>
      <xdr:row>29</xdr:row>
      <xdr:rowOff>152400</xdr:rowOff>
    </xdr:from>
    <xdr:to>
      <xdr:col>16</xdr:col>
      <xdr:colOff>190500</xdr:colOff>
      <xdr:row>41</xdr:row>
      <xdr:rowOff>142875</xdr:rowOff>
    </xdr:to>
    <xdr:graphicFrame>
      <xdr:nvGraphicFramePr>
        <xdr:cNvPr id="7" name="Chart 7"/>
        <xdr:cNvGraphicFramePr/>
      </xdr:nvGraphicFramePr>
      <xdr:xfrm>
        <a:off x="10086975" y="6838950"/>
        <a:ext cx="301942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29</xdr:row>
      <xdr:rowOff>19050</xdr:rowOff>
    </xdr:from>
    <xdr:to>
      <xdr:col>6</xdr:col>
      <xdr:colOff>1019175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533775" y="5286375"/>
        <a:ext cx="28575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</xdr:row>
      <xdr:rowOff>9525</xdr:rowOff>
    </xdr:from>
    <xdr:to>
      <xdr:col>6</xdr:col>
      <xdr:colOff>428625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71450"/>
          <a:ext cx="3124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123825</xdr:rowOff>
    </xdr:from>
    <xdr:to>
      <xdr:col>8</xdr:col>
      <xdr:colOff>561975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85750"/>
          <a:ext cx="3838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12</xdr:row>
      <xdr:rowOff>0</xdr:rowOff>
    </xdr:from>
    <xdr:to>
      <xdr:col>12</xdr:col>
      <xdr:colOff>66675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6572250" y="2581275"/>
        <a:ext cx="24193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20</xdr:row>
      <xdr:rowOff>152400</xdr:rowOff>
    </xdr:from>
    <xdr:to>
      <xdr:col>12</xdr:col>
      <xdr:colOff>95250</xdr:colOff>
      <xdr:row>29</xdr:row>
      <xdr:rowOff>76200</xdr:rowOff>
    </xdr:to>
    <xdr:graphicFrame>
      <xdr:nvGraphicFramePr>
        <xdr:cNvPr id="3" name="Chart 3"/>
        <xdr:cNvGraphicFramePr/>
      </xdr:nvGraphicFramePr>
      <xdr:xfrm>
        <a:off x="6591300" y="4619625"/>
        <a:ext cx="2428875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57150</xdr:rowOff>
    </xdr:from>
    <xdr:to>
      <xdr:col>8</xdr:col>
      <xdr:colOff>466725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19075"/>
          <a:ext cx="3943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ILEVAZIONE%20INS%20SOST%20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NTI"/>
      <sheetName val="RUOLO"/>
      <sheetName val="TOTALI"/>
    </sheetNames>
    <sheetDataSet>
      <sheetData sheetId="0">
        <row r="6">
          <cell r="D6" t="str">
            <v>SPECIALIZZATI</v>
          </cell>
          <cell r="E6" t="str">
            <v>NON SPECIALIZZATI</v>
          </cell>
          <cell r="F6" t="str">
            <v>SPECIALIZZATI</v>
          </cell>
          <cell r="G6" t="str">
            <v>NON SPECIALIZZATI</v>
          </cell>
          <cell r="H6" t="str">
            <v>SPECIALIZZATI</v>
          </cell>
          <cell r="I6" t="str">
            <v>NON SPECIALIZZATI</v>
          </cell>
          <cell r="J6" t="str">
            <v>SPECIALIZZATI</v>
          </cell>
          <cell r="K6" t="str">
            <v>NON SPECIALIZZATI</v>
          </cell>
        </row>
        <row r="18">
          <cell r="D18">
            <v>99</v>
          </cell>
          <cell r="E18">
            <v>145</v>
          </cell>
          <cell r="F18">
            <v>225.5</v>
          </cell>
          <cell r="G18">
            <v>883</v>
          </cell>
          <cell r="H18">
            <v>535</v>
          </cell>
          <cell r="I18">
            <v>150.5</v>
          </cell>
          <cell r="J18">
            <v>573.5</v>
          </cell>
          <cell r="K18">
            <v>130</v>
          </cell>
        </row>
        <row r="28">
          <cell r="D28" t="str">
            <v>TOTALE SPECIALIZZATI</v>
          </cell>
          <cell r="E28" t="str">
            <v>TOTALE NON SPECIALIZZATI</v>
          </cell>
        </row>
        <row r="31">
          <cell r="J31" t="str">
            <v>INFANZIA</v>
          </cell>
          <cell r="K31">
            <v>244</v>
          </cell>
        </row>
        <row r="33">
          <cell r="J33" t="str">
            <v>PRIMARIA</v>
          </cell>
          <cell r="K33">
            <v>1108.5</v>
          </cell>
        </row>
        <row r="35">
          <cell r="J35" t="str">
            <v>I GRADO</v>
          </cell>
          <cell r="K35">
            <v>685.5</v>
          </cell>
        </row>
        <row r="37">
          <cell r="J37" t="str">
            <v>II GRADO</v>
          </cell>
          <cell r="K37">
            <v>703.5</v>
          </cell>
        </row>
        <row r="42">
          <cell r="D42">
            <v>1433</v>
          </cell>
          <cell r="E42">
            <v>1308.5</v>
          </cell>
        </row>
      </sheetData>
      <sheetData sheetId="1">
        <row r="6">
          <cell r="D6" t="str">
            <v>SCUOLA DELL'INFANZIA</v>
          </cell>
          <cell r="E6" t="str">
            <v>SCUOLA PRIMARIA</v>
          </cell>
          <cell r="F6" t="str">
            <v>I GRADO</v>
          </cell>
          <cell r="G6" t="str">
            <v>II GRADO</v>
          </cell>
        </row>
        <row r="18">
          <cell r="D18">
            <v>99</v>
          </cell>
          <cell r="E18">
            <v>687.5</v>
          </cell>
          <cell r="F18">
            <v>772</v>
          </cell>
          <cell r="G18">
            <v>509</v>
          </cell>
        </row>
      </sheetData>
      <sheetData sheetId="2">
        <row r="23">
          <cell r="D23" t="str">
            <v>T.D.</v>
          </cell>
          <cell r="E23">
            <v>2741.5</v>
          </cell>
        </row>
        <row r="24">
          <cell r="D24" t="str">
            <v>T.I.</v>
          </cell>
          <cell r="E24">
            <v>2067.5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H40"/>
  <sheetViews>
    <sheetView workbookViewId="0" topLeftCell="A1">
      <selection activeCell="J5" sqref="J5"/>
    </sheetView>
  </sheetViews>
  <sheetFormatPr defaultColWidth="9.140625" defaultRowHeight="12.75"/>
  <cols>
    <col min="2" max="2" width="13.28125" style="0" customWidth="1"/>
    <col min="4" max="4" width="14.140625" style="0" customWidth="1"/>
    <col min="5" max="5" width="12.57421875" style="0" customWidth="1"/>
  </cols>
  <sheetData>
    <row r="8" spans="4:5" ht="12.75">
      <c r="D8" s="90" t="s">
        <v>34</v>
      </c>
      <c r="E8" s="90"/>
    </row>
    <row r="9" ht="13.5" thickBot="1"/>
    <row r="10" spans="2:8" ht="26.25" customHeight="1" thickBot="1">
      <c r="B10" s="86" t="s">
        <v>41</v>
      </c>
      <c r="C10" s="87"/>
      <c r="D10" s="87"/>
      <c r="E10" s="87"/>
      <c r="F10" s="87"/>
      <c r="G10" s="87"/>
      <c r="H10" s="88"/>
    </row>
    <row r="11" spans="2:8" ht="13.5" thickBot="1">
      <c r="B11" s="7"/>
      <c r="C11" s="7"/>
      <c r="D11" s="7"/>
      <c r="E11" s="7"/>
      <c r="F11" s="7"/>
      <c r="G11" s="7"/>
      <c r="H11" s="7"/>
    </row>
    <row r="12" spans="2:8" ht="26.25" thickBot="1">
      <c r="B12" s="13" t="s">
        <v>10</v>
      </c>
      <c r="C12" s="8"/>
      <c r="D12" s="23" t="s">
        <v>11</v>
      </c>
      <c r="E12" s="24" t="s">
        <v>12</v>
      </c>
      <c r="F12" s="24" t="s">
        <v>15</v>
      </c>
      <c r="G12" s="25" t="s">
        <v>16</v>
      </c>
      <c r="H12" s="13" t="s">
        <v>9</v>
      </c>
    </row>
    <row r="13" spans="2:8" ht="13.5" thickBot="1">
      <c r="B13" s="7"/>
      <c r="C13" s="7"/>
      <c r="D13" s="7"/>
      <c r="E13" s="7"/>
      <c r="F13" s="7"/>
      <c r="G13" s="7"/>
      <c r="H13" s="7"/>
    </row>
    <row r="14" spans="2:8" ht="12.75">
      <c r="B14" s="9" t="s">
        <v>0</v>
      </c>
      <c r="C14" s="7"/>
      <c r="D14" s="55">
        <v>15</v>
      </c>
      <c r="E14" s="55">
        <v>131</v>
      </c>
      <c r="F14" s="55">
        <v>128</v>
      </c>
      <c r="G14" s="58">
        <v>79</v>
      </c>
      <c r="H14" s="59">
        <f aca="true" t="shared" si="0" ref="H14:H22">SUM(D14:G14)</f>
        <v>353</v>
      </c>
    </row>
    <row r="15" spans="2:8" ht="12.75">
      <c r="B15" s="11" t="s">
        <v>1</v>
      </c>
      <c r="C15" s="7"/>
      <c r="D15" s="55">
        <v>8</v>
      </c>
      <c r="E15" s="55">
        <v>53.5</v>
      </c>
      <c r="F15" s="55">
        <v>63</v>
      </c>
      <c r="G15" s="58">
        <v>38</v>
      </c>
      <c r="H15" s="60">
        <f t="shared" si="0"/>
        <v>162.5</v>
      </c>
    </row>
    <row r="16" spans="2:8" ht="25.5">
      <c r="B16" s="11" t="s">
        <v>2</v>
      </c>
      <c r="C16" s="7"/>
      <c r="D16" s="55">
        <v>14</v>
      </c>
      <c r="E16" s="55">
        <v>93</v>
      </c>
      <c r="F16" s="55">
        <v>95</v>
      </c>
      <c r="G16" s="58">
        <v>47</v>
      </c>
      <c r="H16" s="61">
        <f t="shared" si="0"/>
        <v>249</v>
      </c>
    </row>
    <row r="17" spans="2:8" ht="12.75">
      <c r="B17" s="11" t="s">
        <v>3</v>
      </c>
      <c r="C17" s="7"/>
      <c r="D17" s="55">
        <v>7</v>
      </c>
      <c r="E17" s="55">
        <v>46</v>
      </c>
      <c r="F17" s="55">
        <v>108</v>
      </c>
      <c r="G17" s="58">
        <v>116</v>
      </c>
      <c r="H17" s="60">
        <f t="shared" si="0"/>
        <v>277</v>
      </c>
    </row>
    <row r="18" spans="2:8" ht="12.75">
      <c r="B18" s="11" t="s">
        <v>4</v>
      </c>
      <c r="C18" s="7"/>
      <c r="D18" s="55">
        <v>9</v>
      </c>
      <c r="E18" s="55">
        <v>47</v>
      </c>
      <c r="F18" s="55">
        <v>70</v>
      </c>
      <c r="G18" s="58">
        <v>61</v>
      </c>
      <c r="H18" s="61">
        <f t="shared" si="0"/>
        <v>187</v>
      </c>
    </row>
    <row r="19" spans="2:8" ht="12.75">
      <c r="B19" s="11" t="s">
        <v>5</v>
      </c>
      <c r="C19" s="7"/>
      <c r="D19" s="55">
        <v>10</v>
      </c>
      <c r="E19" s="55">
        <v>45</v>
      </c>
      <c r="F19" s="55">
        <v>46</v>
      </c>
      <c r="G19" s="58">
        <v>23</v>
      </c>
      <c r="H19" s="60">
        <f t="shared" si="0"/>
        <v>124</v>
      </c>
    </row>
    <row r="20" spans="2:8" ht="12.75">
      <c r="B20" s="11" t="s">
        <v>6</v>
      </c>
      <c r="C20" s="7"/>
      <c r="D20" s="55">
        <v>15</v>
      </c>
      <c r="E20" s="55">
        <v>72</v>
      </c>
      <c r="F20" s="55">
        <v>73</v>
      </c>
      <c r="G20" s="58">
        <v>33</v>
      </c>
      <c r="H20" s="61">
        <f t="shared" si="0"/>
        <v>193</v>
      </c>
    </row>
    <row r="21" spans="2:8" ht="25.5">
      <c r="B21" s="11" t="s">
        <v>7</v>
      </c>
      <c r="C21" s="7"/>
      <c r="D21" s="55">
        <v>12</v>
      </c>
      <c r="E21" s="55">
        <v>143</v>
      </c>
      <c r="F21" s="55">
        <v>135</v>
      </c>
      <c r="G21" s="58">
        <v>72</v>
      </c>
      <c r="H21" s="60">
        <f t="shared" si="0"/>
        <v>362</v>
      </c>
    </row>
    <row r="22" spans="2:8" ht="13.5" thickBot="1">
      <c r="B22" s="18" t="s">
        <v>8</v>
      </c>
      <c r="C22" s="7"/>
      <c r="D22" s="55">
        <v>9</v>
      </c>
      <c r="E22" s="55">
        <v>57</v>
      </c>
      <c r="F22" s="55">
        <v>54</v>
      </c>
      <c r="G22" s="58">
        <v>40</v>
      </c>
      <c r="H22" s="62">
        <f t="shared" si="0"/>
        <v>160</v>
      </c>
    </row>
    <row r="23" spans="2:8" ht="13.5" thickBot="1">
      <c r="B23" s="7"/>
      <c r="C23" s="7"/>
      <c r="D23" s="56"/>
      <c r="E23" s="56"/>
      <c r="F23" s="56"/>
      <c r="G23" s="56"/>
      <c r="H23" s="56"/>
    </row>
    <row r="24" spans="2:8" ht="13.5" thickBot="1">
      <c r="B24" s="13" t="s">
        <v>9</v>
      </c>
      <c r="C24" s="14"/>
      <c r="D24" s="63">
        <f>SUM(D14:D23)</f>
        <v>99</v>
      </c>
      <c r="E24" s="64">
        <f>SUM(E14:E23)</f>
        <v>687.5</v>
      </c>
      <c r="F24" s="64">
        <f>SUM(F14:F23)</f>
        <v>772</v>
      </c>
      <c r="G24" s="65">
        <f>SUM(G14:G23)</f>
        <v>509</v>
      </c>
      <c r="H24" s="66">
        <f>SUM(H14:H23)</f>
        <v>2067.5</v>
      </c>
    </row>
    <row r="25" spans="2:8" ht="12.75">
      <c r="B25" s="7"/>
      <c r="C25" s="7"/>
      <c r="D25" s="7"/>
      <c r="E25" s="7"/>
      <c r="F25" s="7"/>
      <c r="G25" s="7"/>
      <c r="H25" s="7"/>
    </row>
    <row r="26" spans="2:8" ht="12.75">
      <c r="B26" s="7"/>
      <c r="C26" s="7"/>
      <c r="D26" s="7"/>
      <c r="E26" s="7"/>
      <c r="F26" s="7"/>
      <c r="G26" s="89" t="s">
        <v>29</v>
      </c>
      <c r="H26" s="89"/>
    </row>
    <row r="27" spans="2:8" ht="12.75">
      <c r="B27" s="7"/>
      <c r="C27" s="7"/>
      <c r="D27" s="7"/>
      <c r="E27" s="7"/>
      <c r="F27" s="7"/>
      <c r="G27" s="89"/>
      <c r="H27" s="89"/>
    </row>
    <row r="28" spans="2:8" ht="12.75">
      <c r="B28" s="7"/>
      <c r="C28" s="7"/>
      <c r="D28" s="7"/>
      <c r="E28" s="7"/>
      <c r="F28" s="7"/>
      <c r="G28" s="89"/>
      <c r="H28" s="89"/>
    </row>
    <row r="29" spans="2:8" ht="12.75">
      <c r="B29" s="7"/>
      <c r="C29" s="7"/>
      <c r="D29" s="7"/>
      <c r="E29" s="7"/>
      <c r="F29" s="7"/>
      <c r="G29" s="89"/>
      <c r="H29" s="89"/>
    </row>
    <row r="30" spans="2:8" ht="12.75">
      <c r="B30" s="7"/>
      <c r="C30" s="7"/>
      <c r="D30" s="7"/>
      <c r="E30" s="7"/>
      <c r="F30" s="7"/>
      <c r="G30" s="89"/>
      <c r="H30" s="89"/>
    </row>
    <row r="31" spans="2:8" ht="12.75">
      <c r="B31" s="7"/>
      <c r="C31" s="7"/>
      <c r="D31" s="7"/>
      <c r="E31" s="7"/>
      <c r="F31" s="7"/>
      <c r="G31" s="89"/>
      <c r="H31" s="89"/>
    </row>
    <row r="32" spans="2:8" ht="12.75">
      <c r="B32" s="7"/>
      <c r="C32" s="7"/>
      <c r="D32" s="7"/>
      <c r="E32" s="7"/>
      <c r="F32" s="7"/>
      <c r="G32" s="89"/>
      <c r="H32" s="89"/>
    </row>
    <row r="33" spans="2:8" ht="12.75">
      <c r="B33" s="7"/>
      <c r="C33" s="7"/>
      <c r="D33" s="7"/>
      <c r="E33" s="7"/>
      <c r="F33" s="7"/>
      <c r="G33" s="89"/>
      <c r="H33" s="89"/>
    </row>
    <row r="34" spans="2:8" ht="12.75">
      <c r="B34" s="7"/>
      <c r="C34" s="7"/>
      <c r="D34" s="7"/>
      <c r="E34" s="7"/>
      <c r="F34" s="7"/>
      <c r="G34" s="89"/>
      <c r="H34" s="89"/>
    </row>
    <row r="35" spans="2:8" ht="12.75">
      <c r="B35" s="7"/>
      <c r="C35" s="7"/>
      <c r="D35" s="7"/>
      <c r="E35" s="7"/>
      <c r="F35" s="7"/>
      <c r="G35" s="89"/>
      <c r="H35" s="89"/>
    </row>
    <row r="36" spans="2:8" ht="12.75">
      <c r="B36" s="7"/>
      <c r="C36" s="7"/>
      <c r="D36" s="7"/>
      <c r="E36" s="7"/>
      <c r="F36" s="7"/>
      <c r="G36" s="89"/>
      <c r="H36" s="89"/>
    </row>
    <row r="37" spans="2:8" ht="12.75">
      <c r="B37" s="7"/>
      <c r="C37" s="7"/>
      <c r="D37" s="7"/>
      <c r="E37" s="7"/>
      <c r="F37" s="7"/>
      <c r="G37" s="89"/>
      <c r="H37" s="89"/>
    </row>
    <row r="38" spans="2:8" ht="12.75">
      <c r="B38" s="7"/>
      <c r="C38" s="7"/>
      <c r="D38" s="7"/>
      <c r="E38" s="7"/>
      <c r="F38" s="7"/>
      <c r="G38" s="7"/>
      <c r="H38" s="7"/>
    </row>
    <row r="39" spans="2:8" ht="12.75">
      <c r="B39" s="7"/>
      <c r="C39" s="7"/>
      <c r="D39" s="7"/>
      <c r="E39" s="7"/>
      <c r="F39" s="7"/>
      <c r="G39" s="7"/>
      <c r="H39" s="7"/>
    </row>
    <row r="40" spans="2:8" ht="12.75">
      <c r="B40" s="7"/>
      <c r="C40" s="7"/>
      <c r="D40" s="7"/>
      <c r="E40" s="7"/>
      <c r="F40" s="7"/>
      <c r="G40" s="7"/>
      <c r="H40" s="7"/>
    </row>
  </sheetData>
  <mergeCells count="3">
    <mergeCell ref="B10:H10"/>
    <mergeCell ref="G26:H37"/>
    <mergeCell ref="D8:E8"/>
  </mergeCell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8"/>
  <sheetViews>
    <sheetView workbookViewId="0" topLeftCell="A1">
      <selection activeCell="B2" sqref="B2"/>
    </sheetView>
  </sheetViews>
  <sheetFormatPr defaultColWidth="9.140625" defaultRowHeight="12.75"/>
  <cols>
    <col min="2" max="2" width="14.7109375" style="0" customWidth="1"/>
    <col min="3" max="3" width="5.140625" style="0" customWidth="1"/>
    <col min="4" max="4" width="15.140625" style="0" customWidth="1"/>
    <col min="5" max="5" width="15.00390625" style="0" customWidth="1"/>
    <col min="6" max="6" width="16.140625" style="0" customWidth="1"/>
    <col min="7" max="7" width="14.8515625" style="0" customWidth="1"/>
    <col min="8" max="8" width="14.57421875" style="0" bestFit="1" customWidth="1"/>
    <col min="9" max="9" width="14.7109375" style="0" customWidth="1"/>
    <col min="10" max="10" width="13.7109375" style="0" customWidth="1"/>
    <col min="11" max="11" width="14.8515625" style="0" customWidth="1"/>
  </cols>
  <sheetData>
    <row r="2" spans="3:7" ht="105" customHeight="1">
      <c r="C2" s="1"/>
      <c r="D2" s="1"/>
      <c r="E2" s="1"/>
      <c r="F2" s="1"/>
      <c r="G2" s="1"/>
    </row>
    <row r="3" spans="8:9" s="2" customFormat="1" ht="12.75">
      <c r="H3" s="107" t="s">
        <v>34</v>
      </c>
      <c r="I3" s="107"/>
    </row>
    <row r="4" spans="3:7" s="2" customFormat="1" ht="13.5" thickBot="1">
      <c r="C4" s="6"/>
      <c r="D4" s="6"/>
      <c r="E4" s="6"/>
      <c r="F4" s="6"/>
      <c r="G4" s="6"/>
    </row>
    <row r="5" spans="2:17" s="3" customFormat="1" ht="13.5" thickBot="1">
      <c r="B5" s="86" t="s">
        <v>42</v>
      </c>
      <c r="C5" s="87"/>
      <c r="D5" s="87"/>
      <c r="E5" s="87"/>
      <c r="F5" s="87"/>
      <c r="G5" s="87"/>
      <c r="H5" s="87"/>
      <c r="I5" s="87"/>
      <c r="J5" s="87"/>
      <c r="K5" s="87"/>
      <c r="L5" s="88"/>
      <c r="M5" s="7"/>
      <c r="N5" s="7"/>
      <c r="O5" s="7"/>
      <c r="P5" s="7"/>
      <c r="Q5" s="7"/>
    </row>
    <row r="6" spans="2:17" s="3" customFormat="1" ht="13.5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s="3" customFormat="1" ht="13.5" thickBot="1">
      <c r="B7" s="95" t="s">
        <v>10</v>
      </c>
      <c r="C7" s="7"/>
      <c r="D7" s="108" t="s">
        <v>11</v>
      </c>
      <c r="E7" s="81"/>
      <c r="F7" s="108" t="s">
        <v>12</v>
      </c>
      <c r="G7" s="81"/>
      <c r="H7" s="82" t="s">
        <v>15</v>
      </c>
      <c r="I7" s="83"/>
      <c r="J7" s="108" t="s">
        <v>16</v>
      </c>
      <c r="K7" s="83"/>
      <c r="L7" s="84" t="s">
        <v>9</v>
      </c>
      <c r="M7" s="7"/>
      <c r="N7" s="7"/>
      <c r="O7" s="7"/>
      <c r="P7" s="7"/>
      <c r="Q7" s="7"/>
    </row>
    <row r="8" spans="2:17" s="2" customFormat="1" ht="13.5" thickBot="1">
      <c r="B8" s="96"/>
      <c r="C8" s="7"/>
      <c r="D8" s="26"/>
      <c r="E8" s="27"/>
      <c r="F8" s="26"/>
      <c r="G8" s="27"/>
      <c r="H8" s="7"/>
      <c r="I8" s="7"/>
      <c r="J8" s="44"/>
      <c r="K8" s="4"/>
      <c r="L8" s="85"/>
      <c r="M8" s="7"/>
      <c r="N8" s="7"/>
      <c r="O8" s="7"/>
      <c r="P8" s="7"/>
      <c r="Q8" s="7"/>
    </row>
    <row r="9" spans="2:17" s="4" customFormat="1" ht="39.75" customHeight="1" thickBot="1">
      <c r="B9" s="97"/>
      <c r="C9" s="7"/>
      <c r="D9" s="21" t="s">
        <v>13</v>
      </c>
      <c r="E9" s="22" t="s">
        <v>14</v>
      </c>
      <c r="F9" s="21" t="s">
        <v>13</v>
      </c>
      <c r="G9" s="22" t="s">
        <v>14</v>
      </c>
      <c r="H9" s="41" t="s">
        <v>13</v>
      </c>
      <c r="I9" s="28" t="s">
        <v>14</v>
      </c>
      <c r="J9" s="21" t="s">
        <v>13</v>
      </c>
      <c r="K9" s="28" t="s">
        <v>14</v>
      </c>
      <c r="L9" s="85"/>
      <c r="M9" s="7"/>
      <c r="N9" s="7"/>
      <c r="O9" s="7"/>
      <c r="P9" s="7"/>
      <c r="Q9" s="7"/>
    </row>
    <row r="10" spans="2:17" s="4" customFormat="1" ht="13.5" thickBot="1">
      <c r="B10" s="7"/>
      <c r="C10" s="7"/>
      <c r="D10" s="44"/>
      <c r="E10" s="45"/>
      <c r="F10" s="44"/>
      <c r="G10" s="45"/>
      <c r="H10" s="7"/>
      <c r="I10" s="7"/>
      <c r="J10" s="44"/>
      <c r="L10" s="11"/>
      <c r="M10" s="7"/>
      <c r="N10" s="7"/>
      <c r="O10" s="7"/>
      <c r="P10" s="7"/>
      <c r="Q10" s="7"/>
    </row>
    <row r="11" spans="2:17" s="4" customFormat="1" ht="12.75">
      <c r="B11" s="9" t="s">
        <v>0</v>
      </c>
      <c r="C11" s="7"/>
      <c r="D11" s="46">
        <v>31</v>
      </c>
      <c r="E11" s="47">
        <v>30</v>
      </c>
      <c r="F11" s="46">
        <v>80</v>
      </c>
      <c r="G11" s="47">
        <v>180</v>
      </c>
      <c r="H11" s="42">
        <v>152</v>
      </c>
      <c r="I11" s="37">
        <v>22</v>
      </c>
      <c r="J11" s="46">
        <v>121</v>
      </c>
      <c r="K11" s="37">
        <v>8</v>
      </c>
      <c r="L11" s="51">
        <f aca="true" t="shared" si="0" ref="L11:L19">SUM(D11:K11)</f>
        <v>624</v>
      </c>
      <c r="M11" s="10"/>
      <c r="N11" s="10"/>
      <c r="O11" s="10"/>
      <c r="P11" s="10"/>
      <c r="Q11" s="7"/>
    </row>
    <row r="12" spans="2:17" s="4" customFormat="1" ht="12.75">
      <c r="B12" s="11" t="s">
        <v>1</v>
      </c>
      <c r="C12" s="7"/>
      <c r="D12" s="46">
        <v>6</v>
      </c>
      <c r="E12" s="47">
        <v>9</v>
      </c>
      <c r="F12" s="46">
        <v>13.5</v>
      </c>
      <c r="G12" s="47">
        <v>80</v>
      </c>
      <c r="H12" s="42">
        <v>45</v>
      </c>
      <c r="I12" s="37">
        <v>1.5</v>
      </c>
      <c r="J12" s="46">
        <v>52.5</v>
      </c>
      <c r="K12" s="37">
        <v>0</v>
      </c>
      <c r="L12" s="39">
        <f t="shared" si="0"/>
        <v>207.5</v>
      </c>
      <c r="M12" s="10"/>
      <c r="N12" s="10"/>
      <c r="O12" s="10"/>
      <c r="P12" s="10"/>
      <c r="Q12" s="7"/>
    </row>
    <row r="13" spans="2:17" s="4" customFormat="1" ht="25.5">
      <c r="B13" s="11" t="s">
        <v>2</v>
      </c>
      <c r="C13" s="7"/>
      <c r="D13" s="46">
        <v>11</v>
      </c>
      <c r="E13" s="47">
        <v>4</v>
      </c>
      <c r="F13" s="46">
        <v>19</v>
      </c>
      <c r="G13" s="47">
        <v>68</v>
      </c>
      <c r="H13" s="42">
        <v>43</v>
      </c>
      <c r="I13" s="37">
        <v>3</v>
      </c>
      <c r="J13" s="46">
        <v>45</v>
      </c>
      <c r="K13" s="37">
        <v>1</v>
      </c>
      <c r="L13" s="51">
        <f t="shared" si="0"/>
        <v>194</v>
      </c>
      <c r="M13" s="10"/>
      <c r="N13" s="10"/>
      <c r="O13" s="10"/>
      <c r="P13" s="10"/>
      <c r="Q13" s="7"/>
    </row>
    <row r="14" spans="2:17" s="4" customFormat="1" ht="12.75">
      <c r="B14" s="11" t="s">
        <v>3</v>
      </c>
      <c r="C14" s="7"/>
      <c r="D14" s="46">
        <v>24</v>
      </c>
      <c r="E14" s="47">
        <v>27</v>
      </c>
      <c r="F14" s="46">
        <v>39</v>
      </c>
      <c r="G14" s="47">
        <v>84</v>
      </c>
      <c r="H14" s="42">
        <v>67</v>
      </c>
      <c r="I14" s="37">
        <v>2</v>
      </c>
      <c r="J14" s="46">
        <v>99</v>
      </c>
      <c r="K14" s="37">
        <v>3</v>
      </c>
      <c r="L14" s="39">
        <f t="shared" si="0"/>
        <v>345</v>
      </c>
      <c r="M14" s="10"/>
      <c r="N14" s="10"/>
      <c r="O14" s="10"/>
      <c r="P14" s="10"/>
      <c r="Q14" s="7"/>
    </row>
    <row r="15" spans="2:17" s="4" customFormat="1" ht="12.75">
      <c r="B15" s="11" t="s">
        <v>4</v>
      </c>
      <c r="C15" s="7"/>
      <c r="D15" s="46">
        <v>2</v>
      </c>
      <c r="E15" s="47">
        <v>23</v>
      </c>
      <c r="F15" s="46">
        <v>12</v>
      </c>
      <c r="G15" s="47">
        <v>128</v>
      </c>
      <c r="H15" s="42">
        <v>72</v>
      </c>
      <c r="I15" s="37">
        <v>3</v>
      </c>
      <c r="J15" s="46">
        <v>63</v>
      </c>
      <c r="K15" s="37">
        <v>10</v>
      </c>
      <c r="L15" s="51">
        <f t="shared" si="0"/>
        <v>313</v>
      </c>
      <c r="M15" s="10"/>
      <c r="N15" s="10"/>
      <c r="O15" s="10"/>
      <c r="P15" s="10"/>
      <c r="Q15" s="7"/>
    </row>
    <row r="16" spans="2:17" s="4" customFormat="1" ht="12.75">
      <c r="B16" s="11" t="s">
        <v>5</v>
      </c>
      <c r="C16" s="7"/>
      <c r="D16" s="46">
        <v>3</v>
      </c>
      <c r="E16" s="47">
        <v>28</v>
      </c>
      <c r="F16" s="46">
        <v>7</v>
      </c>
      <c r="G16" s="47">
        <v>78</v>
      </c>
      <c r="H16" s="42">
        <v>16</v>
      </c>
      <c r="I16" s="37">
        <v>46</v>
      </c>
      <c r="J16" s="46">
        <v>16</v>
      </c>
      <c r="K16" s="37">
        <v>30</v>
      </c>
      <c r="L16" s="39">
        <f t="shared" si="0"/>
        <v>224</v>
      </c>
      <c r="M16" s="10"/>
      <c r="N16" s="10"/>
      <c r="O16" s="10"/>
      <c r="P16" s="10"/>
      <c r="Q16" s="7"/>
    </row>
    <row r="17" spans="2:17" s="4" customFormat="1" ht="12.75">
      <c r="B17" s="11" t="s">
        <v>6</v>
      </c>
      <c r="C17" s="7"/>
      <c r="D17" s="46">
        <v>1</v>
      </c>
      <c r="E17" s="47">
        <v>16</v>
      </c>
      <c r="F17" s="46">
        <v>5</v>
      </c>
      <c r="G17" s="47">
        <v>94</v>
      </c>
      <c r="H17" s="42">
        <v>36</v>
      </c>
      <c r="I17" s="37">
        <v>35</v>
      </c>
      <c r="J17" s="46">
        <v>53</v>
      </c>
      <c r="K17" s="37">
        <v>21</v>
      </c>
      <c r="L17" s="39">
        <f t="shared" si="0"/>
        <v>261</v>
      </c>
      <c r="M17" s="10"/>
      <c r="N17" s="10"/>
      <c r="O17" s="10"/>
      <c r="P17" s="10"/>
      <c r="Q17" s="7"/>
    </row>
    <row r="18" spans="2:17" s="4" customFormat="1" ht="25.5">
      <c r="B18" s="11" t="s">
        <v>7</v>
      </c>
      <c r="C18" s="7"/>
      <c r="D18" s="46">
        <v>11</v>
      </c>
      <c r="E18" s="47">
        <v>8</v>
      </c>
      <c r="F18" s="46">
        <v>15</v>
      </c>
      <c r="G18" s="47">
        <v>142</v>
      </c>
      <c r="H18" s="42">
        <v>71</v>
      </c>
      <c r="I18" s="37">
        <v>31</v>
      </c>
      <c r="J18" s="46">
        <v>82</v>
      </c>
      <c r="K18" s="37">
        <v>39</v>
      </c>
      <c r="L18" s="54">
        <f t="shared" si="0"/>
        <v>399</v>
      </c>
      <c r="M18" s="10"/>
      <c r="N18" s="10"/>
      <c r="O18" s="10"/>
      <c r="P18" s="10"/>
      <c r="Q18" s="7"/>
    </row>
    <row r="19" spans="2:17" s="4" customFormat="1" ht="18.75" customHeight="1" thickBot="1">
      <c r="B19" s="12" t="s">
        <v>8</v>
      </c>
      <c r="C19" s="7"/>
      <c r="D19" s="46">
        <v>10</v>
      </c>
      <c r="E19" s="47">
        <v>0</v>
      </c>
      <c r="F19" s="46">
        <v>35</v>
      </c>
      <c r="G19" s="47">
        <v>29</v>
      </c>
      <c r="H19" s="42">
        <v>33</v>
      </c>
      <c r="I19" s="37">
        <v>7</v>
      </c>
      <c r="J19" s="46">
        <v>42</v>
      </c>
      <c r="K19" s="37">
        <v>18</v>
      </c>
      <c r="L19" s="39">
        <f t="shared" si="0"/>
        <v>174</v>
      </c>
      <c r="M19" s="10"/>
      <c r="N19" s="10"/>
      <c r="O19" s="10"/>
      <c r="P19" s="10"/>
      <c r="Q19" s="7"/>
    </row>
    <row r="20" spans="2:17" s="5" customFormat="1" ht="13.5" thickBot="1">
      <c r="B20" s="7"/>
      <c r="C20" s="7"/>
      <c r="D20" s="48"/>
      <c r="E20" s="49"/>
      <c r="F20" s="48"/>
      <c r="G20" s="49"/>
      <c r="H20" s="10"/>
      <c r="I20" s="10"/>
      <c r="J20" s="48"/>
      <c r="K20" s="53"/>
      <c r="L20" s="51"/>
      <c r="M20" s="10"/>
      <c r="N20" s="10"/>
      <c r="O20" s="10"/>
      <c r="P20" s="10"/>
      <c r="Q20" s="7"/>
    </row>
    <row r="21" spans="2:17" s="4" customFormat="1" ht="13.5" thickBot="1">
      <c r="B21" s="13" t="s">
        <v>9</v>
      </c>
      <c r="C21" s="14"/>
      <c r="D21" s="30">
        <f aca="true" t="shared" si="1" ref="D21:L21">SUM(D11:D20)</f>
        <v>99</v>
      </c>
      <c r="E21" s="32">
        <f t="shared" si="1"/>
        <v>145</v>
      </c>
      <c r="F21" s="30">
        <f t="shared" si="1"/>
        <v>225.5</v>
      </c>
      <c r="G21" s="32">
        <f t="shared" si="1"/>
        <v>883</v>
      </c>
      <c r="H21" s="43">
        <f t="shared" si="1"/>
        <v>535</v>
      </c>
      <c r="I21" s="50">
        <f t="shared" si="1"/>
        <v>150.5</v>
      </c>
      <c r="J21" s="30">
        <f t="shared" si="1"/>
        <v>573.5</v>
      </c>
      <c r="K21" s="50">
        <f t="shared" si="1"/>
        <v>130</v>
      </c>
      <c r="L21" s="52">
        <f t="shared" si="1"/>
        <v>2741.5</v>
      </c>
      <c r="M21" s="15"/>
      <c r="N21" s="15"/>
      <c r="O21" s="15"/>
      <c r="P21" s="15"/>
      <c r="Q21" s="14"/>
    </row>
    <row r="22" spans="2:17" s="2" customFormat="1" ht="12.75">
      <c r="B22" s="7"/>
      <c r="C22" s="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</row>
    <row r="23" spans="2:17" s="2" customFormat="1" ht="12.75">
      <c r="B23" s="7"/>
      <c r="C23" s="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7"/>
    </row>
    <row r="24" spans="2:17" s="2" customFormat="1" ht="12.75">
      <c r="B24" s="7"/>
      <c r="C24" s="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7"/>
    </row>
    <row r="25" spans="2:17" s="2" customFormat="1" ht="12.75">
      <c r="B25" s="7"/>
      <c r="C25" s="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7"/>
    </row>
    <row r="26" spans="2:17" s="2" customFormat="1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s="2" customFormat="1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s="2" customFormat="1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s="2" customFormat="1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s="2" customFormat="1" ht="13.5" thickBo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s="2" customFormat="1" ht="12.75">
      <c r="B31" s="95" t="s">
        <v>10</v>
      </c>
      <c r="C31" s="7"/>
      <c r="D31" s="98" t="s">
        <v>20</v>
      </c>
      <c r="E31" s="101" t="s">
        <v>19</v>
      </c>
      <c r="F31" s="104" t="s">
        <v>21</v>
      </c>
      <c r="G31" s="7"/>
      <c r="H31" s="7"/>
      <c r="I31" s="7"/>
      <c r="J31" s="91" t="s">
        <v>25</v>
      </c>
      <c r="K31" s="92"/>
      <c r="L31" s="7"/>
      <c r="M31" s="7"/>
      <c r="N31" s="7"/>
      <c r="O31" s="7"/>
      <c r="P31" s="7"/>
      <c r="Q31" s="7"/>
    </row>
    <row r="32" spans="2:17" s="2" customFormat="1" ht="13.5" thickBot="1">
      <c r="B32" s="96"/>
      <c r="C32" s="7"/>
      <c r="D32" s="99"/>
      <c r="E32" s="102"/>
      <c r="F32" s="105"/>
      <c r="G32" s="7"/>
      <c r="H32" s="7"/>
      <c r="I32" s="7"/>
      <c r="J32" s="93"/>
      <c r="K32" s="94"/>
      <c r="L32" s="7"/>
      <c r="M32" s="7"/>
      <c r="N32" s="7"/>
      <c r="O32" s="7"/>
      <c r="P32" s="7"/>
      <c r="Q32" s="7"/>
    </row>
    <row r="33" spans="2:17" s="2" customFormat="1" ht="13.5" thickBot="1">
      <c r="B33" s="97"/>
      <c r="C33" s="7"/>
      <c r="D33" s="100"/>
      <c r="E33" s="103"/>
      <c r="F33" s="10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 s="2" customFormat="1" ht="13.5" thickBot="1">
      <c r="B34" s="7"/>
      <c r="C34" s="7"/>
      <c r="D34" s="7"/>
      <c r="E34" s="7"/>
      <c r="F34" s="7"/>
      <c r="G34" s="7"/>
      <c r="H34" s="7"/>
      <c r="I34" s="7"/>
      <c r="J34" s="16" t="s">
        <v>26</v>
      </c>
      <c r="K34" s="55">
        <f>D21+E21</f>
        <v>244</v>
      </c>
      <c r="L34" s="7"/>
      <c r="M34" s="7"/>
      <c r="N34" s="7"/>
      <c r="O34" s="7"/>
      <c r="P34" s="7"/>
      <c r="Q34" s="7"/>
    </row>
    <row r="35" spans="2:17" s="2" customFormat="1" ht="12.75">
      <c r="B35" s="9" t="s">
        <v>0</v>
      </c>
      <c r="C35" s="7"/>
      <c r="D35" s="29">
        <f>D11+F11+H11+J11</f>
        <v>384</v>
      </c>
      <c r="E35" s="37">
        <f>E11+G11+I11+K11</f>
        <v>240</v>
      </c>
      <c r="F35" s="38">
        <f>D35+E35</f>
        <v>624</v>
      </c>
      <c r="G35" s="7"/>
      <c r="H35" s="7"/>
      <c r="I35" s="7"/>
      <c r="J35" s="7"/>
      <c r="K35" s="56"/>
      <c r="L35" s="7"/>
      <c r="M35" s="7"/>
      <c r="N35" s="7"/>
      <c r="O35" s="7"/>
      <c r="P35" s="7"/>
      <c r="Q35" s="7"/>
    </row>
    <row r="36" spans="2:17" s="2" customFormat="1" ht="12.75">
      <c r="B36" s="11" t="s">
        <v>1</v>
      </c>
      <c r="C36" s="7"/>
      <c r="D36" s="29">
        <f>D12+F12+H12+J12</f>
        <v>117</v>
      </c>
      <c r="E36" s="37">
        <f aca="true" t="shared" si="2" ref="E36:E43">E12+G12+I12+K12</f>
        <v>90.5</v>
      </c>
      <c r="F36" s="39">
        <f aca="true" t="shared" si="3" ref="F36:F43">D36+E36</f>
        <v>207.5</v>
      </c>
      <c r="G36" s="7"/>
      <c r="H36" s="7"/>
      <c r="I36" s="7"/>
      <c r="J36" s="16" t="s">
        <v>27</v>
      </c>
      <c r="K36" s="55">
        <f>F21+G21</f>
        <v>1108.5</v>
      </c>
      <c r="L36" s="7"/>
      <c r="M36" s="7"/>
      <c r="N36" s="7"/>
      <c r="O36" s="7"/>
      <c r="P36" s="7"/>
      <c r="Q36" s="7"/>
    </row>
    <row r="37" spans="2:17" s="2" customFormat="1" ht="25.5">
      <c r="B37" s="11" t="s">
        <v>2</v>
      </c>
      <c r="C37" s="7"/>
      <c r="D37" s="29">
        <f aca="true" t="shared" si="4" ref="D37:D43">D13+F13+H13+J13</f>
        <v>118</v>
      </c>
      <c r="E37" s="37">
        <f t="shared" si="2"/>
        <v>76</v>
      </c>
      <c r="F37" s="39">
        <f t="shared" si="3"/>
        <v>194</v>
      </c>
      <c r="G37" s="7"/>
      <c r="H37" s="7"/>
      <c r="I37" s="7"/>
      <c r="J37" s="7"/>
      <c r="K37" s="56"/>
      <c r="L37" s="7"/>
      <c r="M37" s="7"/>
      <c r="N37" s="7"/>
      <c r="O37" s="7"/>
      <c r="P37" s="7"/>
      <c r="Q37" s="7"/>
    </row>
    <row r="38" spans="2:17" s="2" customFormat="1" ht="12.75">
      <c r="B38" s="11" t="s">
        <v>3</v>
      </c>
      <c r="C38" s="7"/>
      <c r="D38" s="29">
        <f t="shared" si="4"/>
        <v>229</v>
      </c>
      <c r="E38" s="37">
        <f t="shared" si="2"/>
        <v>116</v>
      </c>
      <c r="F38" s="39">
        <f t="shared" si="3"/>
        <v>345</v>
      </c>
      <c r="G38" s="7"/>
      <c r="H38" s="7"/>
      <c r="I38" s="7"/>
      <c r="J38" s="16" t="s">
        <v>15</v>
      </c>
      <c r="K38" s="55">
        <f>H21+I21</f>
        <v>685.5</v>
      </c>
      <c r="L38" s="7"/>
      <c r="M38" s="7"/>
      <c r="N38" s="7"/>
      <c r="O38" s="7"/>
      <c r="P38" s="7"/>
      <c r="Q38" s="7"/>
    </row>
    <row r="39" spans="2:17" s="2" customFormat="1" ht="12.75">
      <c r="B39" s="11" t="s">
        <v>4</v>
      </c>
      <c r="C39" s="7"/>
      <c r="D39" s="29">
        <f t="shared" si="4"/>
        <v>149</v>
      </c>
      <c r="E39" s="37">
        <f t="shared" si="2"/>
        <v>164</v>
      </c>
      <c r="F39" s="39">
        <f t="shared" si="3"/>
        <v>313</v>
      </c>
      <c r="G39" s="7"/>
      <c r="H39" s="7"/>
      <c r="I39" s="7"/>
      <c r="J39" s="7"/>
      <c r="K39" s="56"/>
      <c r="L39" s="7"/>
      <c r="M39" s="7"/>
      <c r="N39" s="7"/>
      <c r="O39" s="7"/>
      <c r="P39" s="7"/>
      <c r="Q39" s="7"/>
    </row>
    <row r="40" spans="2:17" s="2" customFormat="1" ht="12.75">
      <c r="B40" s="11" t="s">
        <v>5</v>
      </c>
      <c r="C40" s="7"/>
      <c r="D40" s="29">
        <f t="shared" si="4"/>
        <v>42</v>
      </c>
      <c r="E40" s="37">
        <f t="shared" si="2"/>
        <v>182</v>
      </c>
      <c r="F40" s="39">
        <f t="shared" si="3"/>
        <v>224</v>
      </c>
      <c r="G40" s="7"/>
      <c r="H40" s="7"/>
      <c r="I40" s="7"/>
      <c r="J40" s="16" t="s">
        <v>16</v>
      </c>
      <c r="K40" s="55">
        <f>J21+K21</f>
        <v>703.5</v>
      </c>
      <c r="L40" s="7"/>
      <c r="M40" s="7"/>
      <c r="N40" s="7"/>
      <c r="O40" s="7"/>
      <c r="P40" s="7"/>
      <c r="Q40" s="7"/>
    </row>
    <row r="41" spans="2:17" ht="12.75">
      <c r="B41" s="11" t="s">
        <v>6</v>
      </c>
      <c r="C41" s="7"/>
      <c r="D41" s="29">
        <f t="shared" si="4"/>
        <v>95</v>
      </c>
      <c r="E41" s="37">
        <f t="shared" si="2"/>
        <v>166</v>
      </c>
      <c r="F41" s="39">
        <f t="shared" si="3"/>
        <v>261</v>
      </c>
      <c r="G41" s="7"/>
      <c r="H41" s="7"/>
      <c r="I41" s="7"/>
      <c r="J41" s="7"/>
      <c r="K41" s="56"/>
      <c r="L41" s="7"/>
      <c r="M41" s="7"/>
      <c r="N41" s="7"/>
      <c r="O41" s="7"/>
      <c r="P41" s="7"/>
      <c r="Q41" s="7"/>
    </row>
    <row r="42" spans="2:17" ht="25.5">
      <c r="B42" s="11" t="s">
        <v>7</v>
      </c>
      <c r="C42" s="7"/>
      <c r="D42" s="29">
        <f t="shared" si="4"/>
        <v>179</v>
      </c>
      <c r="E42" s="37">
        <f t="shared" si="2"/>
        <v>220</v>
      </c>
      <c r="F42" s="39">
        <f t="shared" si="3"/>
        <v>399</v>
      </c>
      <c r="G42" s="7"/>
      <c r="H42" s="7"/>
      <c r="I42" s="7"/>
      <c r="J42" s="17" t="s">
        <v>28</v>
      </c>
      <c r="K42" s="57">
        <f>SUM(K34:K41)</f>
        <v>2741.5</v>
      </c>
      <c r="L42" s="7"/>
      <c r="M42" s="7"/>
      <c r="N42" s="7"/>
      <c r="O42" s="7"/>
      <c r="P42" s="7"/>
      <c r="Q42" s="7"/>
    </row>
    <row r="43" spans="2:17" ht="23.25" customHeight="1" thickBot="1">
      <c r="B43" s="12" t="s">
        <v>8</v>
      </c>
      <c r="C43" s="7"/>
      <c r="D43" s="29">
        <f t="shared" si="4"/>
        <v>120</v>
      </c>
      <c r="E43" s="37">
        <f t="shared" si="2"/>
        <v>54</v>
      </c>
      <c r="F43" s="40">
        <f t="shared" si="3"/>
        <v>174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ht="13.5" thickBot="1">
      <c r="B44" s="7"/>
      <c r="C44" s="7"/>
      <c r="D44" s="10"/>
      <c r="E44" s="10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2:17" ht="13.5" thickBot="1">
      <c r="B45" s="13" t="s">
        <v>9</v>
      </c>
      <c r="C45" s="14"/>
      <c r="D45" s="30">
        <f>SUM(D35:D44)</f>
        <v>1433</v>
      </c>
      <c r="E45" s="31">
        <f>SUM(E35:E44)</f>
        <v>1308.5</v>
      </c>
      <c r="F45" s="32">
        <f>SUM(F35:F44)</f>
        <v>2741.5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</sheetData>
  <mergeCells count="13">
    <mergeCell ref="H3:I3"/>
    <mergeCell ref="B5:L5"/>
    <mergeCell ref="B7:B9"/>
    <mergeCell ref="D7:E7"/>
    <mergeCell ref="F7:G7"/>
    <mergeCell ref="H7:I7"/>
    <mergeCell ref="J7:K7"/>
    <mergeCell ref="L7:L9"/>
    <mergeCell ref="J31:K32"/>
    <mergeCell ref="B31:B33"/>
    <mergeCell ref="D31:D33"/>
    <mergeCell ref="E31:E33"/>
    <mergeCell ref="F31:F3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9:K43"/>
  <sheetViews>
    <sheetView tabSelected="1" workbookViewId="0" topLeftCell="A2">
      <selection activeCell="G9" sqref="G9"/>
    </sheetView>
  </sheetViews>
  <sheetFormatPr defaultColWidth="9.140625" defaultRowHeight="12.75"/>
  <cols>
    <col min="2" max="2" width="12.8515625" style="0" customWidth="1"/>
    <col min="4" max="4" width="18.28125" style="0" customWidth="1"/>
    <col min="5" max="5" width="14.8515625" style="0" customWidth="1"/>
    <col min="6" max="6" width="16.28125" style="0" customWidth="1"/>
    <col min="7" max="7" width="15.421875" style="0" customWidth="1"/>
    <col min="8" max="8" width="18.28125" style="0" customWidth="1"/>
    <col min="10" max="11" width="0" style="0" hidden="1" customWidth="1"/>
  </cols>
  <sheetData>
    <row r="9" spans="5:6" ht="12.75">
      <c r="E9" s="90" t="s">
        <v>34</v>
      </c>
      <c r="F9" s="90"/>
    </row>
    <row r="10" ht="13.5" thickBot="1"/>
    <row r="11" spans="2:8" ht="13.5" thickBot="1">
      <c r="B11" s="86" t="s">
        <v>43</v>
      </c>
      <c r="C11" s="87"/>
      <c r="D11" s="87"/>
      <c r="E11" s="87"/>
      <c r="F11" s="87"/>
      <c r="G11" s="87"/>
      <c r="H11" s="88"/>
    </row>
    <row r="12" spans="2:8" ht="12.75">
      <c r="B12" s="7"/>
      <c r="C12" s="7"/>
      <c r="D12" s="7"/>
      <c r="E12" s="7"/>
      <c r="F12" s="7"/>
      <c r="G12" s="7"/>
      <c r="H12" s="7"/>
    </row>
    <row r="13" spans="2:8" ht="13.5" thickBot="1">
      <c r="B13" s="7"/>
      <c r="C13" s="7"/>
      <c r="D13" s="7"/>
      <c r="E13" s="7"/>
      <c r="F13" s="7"/>
      <c r="G13" s="7"/>
      <c r="H13" s="7"/>
    </row>
    <row r="14" spans="2:8" ht="13.5" thickBot="1">
      <c r="B14" s="13" t="s">
        <v>10</v>
      </c>
      <c r="C14" s="7"/>
      <c r="D14" s="109" t="s">
        <v>17</v>
      </c>
      <c r="E14" s="111" t="s">
        <v>18</v>
      </c>
      <c r="F14" s="111"/>
      <c r="G14" s="111" t="s">
        <v>22</v>
      </c>
      <c r="H14" s="113" t="s">
        <v>21</v>
      </c>
    </row>
    <row r="15" spans="2:8" ht="26.25" thickBot="1">
      <c r="B15" s="19"/>
      <c r="C15" s="7"/>
      <c r="D15" s="110"/>
      <c r="E15" s="20" t="s">
        <v>13</v>
      </c>
      <c r="F15" s="20" t="s">
        <v>14</v>
      </c>
      <c r="G15" s="112"/>
      <c r="H15" s="114"/>
    </row>
    <row r="16" spans="2:8" ht="13.5" thickBot="1">
      <c r="B16" s="7"/>
      <c r="C16" s="7"/>
      <c r="D16" s="7"/>
      <c r="E16" s="7"/>
      <c r="F16" s="7"/>
      <c r="G16" s="7"/>
      <c r="H16" s="7"/>
    </row>
    <row r="17" spans="2:8" ht="12.75">
      <c r="B17" s="9" t="s">
        <v>0</v>
      </c>
      <c r="C17" s="7"/>
      <c r="D17" s="59">
        <v>353</v>
      </c>
      <c r="E17" s="75">
        <v>384</v>
      </c>
      <c r="F17" s="72">
        <v>240</v>
      </c>
      <c r="G17" s="67">
        <f>E17+F17</f>
        <v>624</v>
      </c>
      <c r="H17" s="68">
        <f>D17+G17</f>
        <v>977</v>
      </c>
    </row>
    <row r="18" spans="2:8" ht="12.75">
      <c r="B18" s="11" t="s">
        <v>1</v>
      </c>
      <c r="C18" s="7"/>
      <c r="D18" s="60">
        <v>162.5</v>
      </c>
      <c r="E18" s="76">
        <v>117</v>
      </c>
      <c r="F18" s="73">
        <v>90.5</v>
      </c>
      <c r="G18" s="60">
        <f aca="true" t="shared" si="0" ref="G18:G25">E18+F18</f>
        <v>207.5</v>
      </c>
      <c r="H18" s="69">
        <f aca="true" t="shared" si="1" ref="H18:H27">D18+G18</f>
        <v>370</v>
      </c>
    </row>
    <row r="19" spans="2:8" ht="25.5">
      <c r="B19" s="11" t="s">
        <v>2</v>
      </c>
      <c r="C19" s="7"/>
      <c r="D19" s="61">
        <v>249</v>
      </c>
      <c r="E19" s="76">
        <v>118</v>
      </c>
      <c r="F19" s="73">
        <v>76</v>
      </c>
      <c r="G19" s="60">
        <f t="shared" si="0"/>
        <v>194</v>
      </c>
      <c r="H19" s="69">
        <f t="shared" si="1"/>
        <v>443</v>
      </c>
    </row>
    <row r="20" spans="2:8" ht="12.75">
      <c r="B20" s="11" t="s">
        <v>3</v>
      </c>
      <c r="C20" s="7"/>
      <c r="D20" s="60">
        <v>277</v>
      </c>
      <c r="E20" s="76">
        <v>229</v>
      </c>
      <c r="F20" s="73">
        <v>116</v>
      </c>
      <c r="G20" s="60">
        <f t="shared" si="0"/>
        <v>345</v>
      </c>
      <c r="H20" s="69">
        <f t="shared" si="1"/>
        <v>622</v>
      </c>
    </row>
    <row r="21" spans="2:8" ht="12.75">
      <c r="B21" s="11" t="s">
        <v>4</v>
      </c>
      <c r="C21" s="7"/>
      <c r="D21" s="61">
        <v>187</v>
      </c>
      <c r="E21" s="76">
        <v>149</v>
      </c>
      <c r="F21" s="73">
        <v>164</v>
      </c>
      <c r="G21" s="60">
        <f t="shared" si="0"/>
        <v>313</v>
      </c>
      <c r="H21" s="69">
        <f t="shared" si="1"/>
        <v>500</v>
      </c>
    </row>
    <row r="22" spans="2:8" ht="12.75">
      <c r="B22" s="11" t="s">
        <v>5</v>
      </c>
      <c r="C22" s="7"/>
      <c r="D22" s="60">
        <v>124</v>
      </c>
      <c r="E22" s="76">
        <v>42</v>
      </c>
      <c r="F22" s="73">
        <v>182</v>
      </c>
      <c r="G22" s="60">
        <f t="shared" si="0"/>
        <v>224</v>
      </c>
      <c r="H22" s="69">
        <f t="shared" si="1"/>
        <v>348</v>
      </c>
    </row>
    <row r="23" spans="2:8" ht="12.75">
      <c r="B23" s="11" t="s">
        <v>6</v>
      </c>
      <c r="C23" s="7"/>
      <c r="D23" s="60">
        <v>193</v>
      </c>
      <c r="E23" s="76">
        <v>95</v>
      </c>
      <c r="F23" s="73">
        <v>166</v>
      </c>
      <c r="G23" s="60">
        <f t="shared" si="0"/>
        <v>261</v>
      </c>
      <c r="H23" s="69">
        <f t="shared" si="1"/>
        <v>454</v>
      </c>
    </row>
    <row r="24" spans="2:8" ht="25.5">
      <c r="B24" s="11" t="s">
        <v>7</v>
      </c>
      <c r="C24" s="7"/>
      <c r="D24" s="60">
        <v>362</v>
      </c>
      <c r="E24" s="76">
        <v>179</v>
      </c>
      <c r="F24" s="73">
        <v>220</v>
      </c>
      <c r="G24" s="60">
        <f t="shared" si="0"/>
        <v>399</v>
      </c>
      <c r="H24" s="69">
        <f t="shared" si="1"/>
        <v>761</v>
      </c>
    </row>
    <row r="25" spans="2:8" ht="13.5" thickBot="1">
      <c r="B25" s="18" t="s">
        <v>8</v>
      </c>
      <c r="C25" s="7"/>
      <c r="D25" s="78">
        <v>160</v>
      </c>
      <c r="E25" s="77">
        <v>120</v>
      </c>
      <c r="F25" s="74">
        <v>54</v>
      </c>
      <c r="G25" s="62">
        <f t="shared" si="0"/>
        <v>174</v>
      </c>
      <c r="H25" s="70">
        <f t="shared" si="1"/>
        <v>334</v>
      </c>
    </row>
    <row r="26" spans="2:8" ht="13.5" thickBot="1">
      <c r="B26" s="7"/>
      <c r="C26" s="7"/>
      <c r="D26" s="56"/>
      <c r="E26" s="56"/>
      <c r="F26" s="56"/>
      <c r="G26" s="56"/>
      <c r="H26" s="71"/>
    </row>
    <row r="27" spans="2:8" ht="13.5" thickBot="1">
      <c r="B27" s="13" t="s">
        <v>9</v>
      </c>
      <c r="C27" s="14"/>
      <c r="D27" s="63">
        <f>SUM(D17:D26)</f>
        <v>2067.5</v>
      </c>
      <c r="E27" s="64">
        <f>SUM(E17:E26)</f>
        <v>1433</v>
      </c>
      <c r="F27" s="64">
        <f>SUM(F17:F26)</f>
        <v>1308.5</v>
      </c>
      <c r="G27" s="64">
        <f>E27+F27</f>
        <v>2741.5</v>
      </c>
      <c r="H27" s="65">
        <f t="shared" si="1"/>
        <v>4809</v>
      </c>
    </row>
    <row r="28" spans="2:8" ht="12.75">
      <c r="B28" s="7"/>
      <c r="C28" s="7"/>
      <c r="D28" s="7"/>
      <c r="E28" s="7"/>
      <c r="F28" s="7"/>
      <c r="G28" s="7"/>
      <c r="H28" s="7"/>
    </row>
    <row r="29" spans="2:8" ht="12.75">
      <c r="B29" s="7"/>
      <c r="C29" s="7"/>
      <c r="D29" s="7"/>
      <c r="E29" s="7"/>
      <c r="F29" s="7"/>
      <c r="G29" s="7"/>
      <c r="H29" s="7"/>
    </row>
    <row r="30" spans="2:8" ht="12.75">
      <c r="B30" s="7"/>
      <c r="C30" s="7"/>
      <c r="D30" s="7"/>
      <c r="E30" s="7"/>
      <c r="F30" s="7"/>
      <c r="G30" s="7"/>
      <c r="H30" s="7"/>
    </row>
    <row r="31" spans="2:11" ht="12.75">
      <c r="B31" s="7"/>
      <c r="E31" s="7"/>
      <c r="F31" s="7"/>
      <c r="G31" s="7"/>
      <c r="H31" s="7"/>
      <c r="J31" s="7" t="s">
        <v>23</v>
      </c>
      <c r="K31" s="10">
        <v>2741.5</v>
      </c>
    </row>
    <row r="32" spans="2:11" ht="12.75">
      <c r="B32" s="7"/>
      <c r="E32" s="7"/>
      <c r="F32" s="7"/>
      <c r="G32" s="7"/>
      <c r="H32" s="7"/>
      <c r="J32" s="7" t="s">
        <v>24</v>
      </c>
      <c r="K32" s="10">
        <v>2067.5</v>
      </c>
    </row>
    <row r="33" spans="2:8" ht="12.75">
      <c r="B33" s="7"/>
      <c r="C33" s="7"/>
      <c r="D33" s="7"/>
      <c r="E33" s="7"/>
      <c r="F33" s="7"/>
      <c r="G33" s="7"/>
      <c r="H33" s="7"/>
    </row>
    <row r="34" spans="2:8" ht="12.75">
      <c r="B34" s="7"/>
      <c r="C34" s="7"/>
      <c r="D34" s="7"/>
      <c r="E34" s="7"/>
      <c r="F34" s="7"/>
      <c r="G34" s="7"/>
      <c r="H34" s="7"/>
    </row>
    <row r="35" spans="2:8" ht="12.75">
      <c r="B35" s="7"/>
      <c r="C35" s="7"/>
      <c r="D35" s="7"/>
      <c r="E35" s="7"/>
      <c r="F35" s="7"/>
      <c r="G35" s="7"/>
      <c r="H35" s="7"/>
    </row>
    <row r="36" spans="2:8" ht="12.75">
      <c r="B36" s="7"/>
      <c r="C36" s="7"/>
      <c r="D36" s="7"/>
      <c r="E36" s="7"/>
      <c r="F36" s="7"/>
      <c r="G36" s="7"/>
      <c r="H36" s="7"/>
    </row>
    <row r="37" spans="2:8" ht="12.75">
      <c r="B37" s="7"/>
      <c r="C37" s="7"/>
      <c r="D37" s="7"/>
      <c r="E37" s="7"/>
      <c r="F37" s="7"/>
      <c r="G37" s="7"/>
      <c r="H37" s="7"/>
    </row>
    <row r="38" spans="2:8" ht="12.75">
      <c r="B38" s="7"/>
      <c r="C38" s="7"/>
      <c r="D38" s="7"/>
      <c r="E38" s="7"/>
      <c r="F38" s="7"/>
      <c r="G38" s="7"/>
      <c r="H38" s="7"/>
    </row>
    <row r="39" spans="2:8" ht="12.75">
      <c r="B39" s="7"/>
      <c r="C39" s="7"/>
      <c r="D39" s="7"/>
      <c r="E39" s="7"/>
      <c r="F39" s="7"/>
      <c r="G39" s="7"/>
      <c r="H39" s="7"/>
    </row>
    <row r="40" spans="2:8" ht="12.75">
      <c r="B40" s="7"/>
      <c r="C40" s="7"/>
      <c r="D40" s="7"/>
      <c r="E40" s="7"/>
      <c r="F40" s="7"/>
      <c r="G40" s="7"/>
      <c r="H40" s="7"/>
    </row>
    <row r="41" spans="2:8" ht="12.75">
      <c r="B41" s="7"/>
      <c r="C41" s="7"/>
      <c r="D41" s="7"/>
      <c r="E41" s="7"/>
      <c r="F41" s="7"/>
      <c r="G41" s="7"/>
      <c r="H41" s="7"/>
    </row>
    <row r="42" spans="2:8" ht="12.75">
      <c r="B42" s="7"/>
      <c r="C42" s="7"/>
      <c r="D42" s="7"/>
      <c r="E42" s="7"/>
      <c r="F42" s="7"/>
      <c r="G42" s="7"/>
      <c r="H42" s="7"/>
    </row>
    <row r="43" spans="2:8" ht="12.75">
      <c r="B43" s="7"/>
      <c r="C43" s="7"/>
      <c r="D43" s="7"/>
      <c r="E43" s="7"/>
      <c r="F43" s="7"/>
      <c r="G43" s="7"/>
      <c r="H43" s="7"/>
    </row>
  </sheetData>
  <mergeCells count="6">
    <mergeCell ref="E9:F9"/>
    <mergeCell ref="B11:H11"/>
    <mergeCell ref="D14:D15"/>
    <mergeCell ref="E14:F14"/>
    <mergeCell ref="G14:G15"/>
    <mergeCell ref="H14:H15"/>
  </mergeCells>
  <printOptions/>
  <pageMargins left="0.75" right="0.75" top="1" bottom="1" header="0.5" footer="0.5"/>
  <pageSetup fitToHeight="1" fitToWidth="1" horizontalDpi="600" verticalDpi="600" orientation="landscape" paperSize="9" scale="83" r:id="rId2"/>
  <headerFooter alignWithMargins="0">
    <oddFooter>&amp;L&amp;D&amp;R&amp;P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9:L33"/>
  <sheetViews>
    <sheetView workbookViewId="0" topLeftCell="A17">
      <selection activeCell="B32" sqref="B32"/>
    </sheetView>
  </sheetViews>
  <sheetFormatPr defaultColWidth="9.140625" defaultRowHeight="12.75"/>
  <cols>
    <col min="1" max="1" width="9.140625" style="7" customWidth="1"/>
    <col min="2" max="2" width="13.140625" style="7" customWidth="1"/>
    <col min="3" max="3" width="9.140625" style="7" customWidth="1"/>
    <col min="4" max="4" width="9.8515625" style="7" customWidth="1"/>
    <col min="5" max="5" width="13.00390625" style="7" customWidth="1"/>
    <col min="6" max="6" width="9.140625" style="7" customWidth="1"/>
    <col min="7" max="7" width="14.7109375" style="7" customWidth="1"/>
    <col min="8" max="8" width="19.140625" style="7" customWidth="1"/>
    <col min="9" max="16384" width="9.140625" style="7" customWidth="1"/>
  </cols>
  <sheetData>
    <row r="9" spans="7:8" ht="13.5" thickBot="1">
      <c r="G9" s="115" t="s">
        <v>34</v>
      </c>
      <c r="H9" s="115"/>
    </row>
    <row r="10" spans="3:11" ht="29.25" customHeight="1" thickBot="1">
      <c r="C10" s="86" t="s">
        <v>40</v>
      </c>
      <c r="D10" s="87"/>
      <c r="E10" s="87"/>
      <c r="F10" s="87"/>
      <c r="G10" s="87"/>
      <c r="H10" s="87"/>
      <c r="I10" s="87"/>
      <c r="J10" s="87"/>
      <c r="K10" s="88"/>
    </row>
    <row r="11" spans="3:11" ht="29.25" customHeight="1">
      <c r="C11" s="19"/>
      <c r="D11" s="19"/>
      <c r="E11" s="19"/>
      <c r="F11" s="19"/>
      <c r="G11" s="19"/>
      <c r="H11" s="19"/>
      <c r="I11" s="19"/>
      <c r="J11" s="19"/>
      <c r="K11" s="19"/>
    </row>
    <row r="12" spans="3:11" ht="29.25" customHeight="1" thickBot="1">
      <c r="C12" s="19"/>
      <c r="D12" s="19"/>
      <c r="E12" s="19"/>
      <c r="F12" s="19"/>
      <c r="G12" s="19"/>
      <c r="H12" s="19"/>
      <c r="I12" s="19"/>
      <c r="J12" s="19"/>
      <c r="K12" s="19"/>
    </row>
    <row r="13" spans="2:8" ht="12.75">
      <c r="B13" s="95" t="s">
        <v>10</v>
      </c>
      <c r="D13" s="91" t="s">
        <v>35</v>
      </c>
      <c r="E13" s="92"/>
      <c r="G13" s="91" t="s">
        <v>38</v>
      </c>
      <c r="H13" s="92"/>
    </row>
    <row r="14" spans="2:8" ht="45.75" customHeight="1" thickBot="1">
      <c r="B14" s="97"/>
      <c r="D14" s="16" t="s">
        <v>36</v>
      </c>
      <c r="E14" s="16" t="s">
        <v>37</v>
      </c>
      <c r="G14" s="16" t="s">
        <v>36</v>
      </c>
      <c r="H14" s="16" t="s">
        <v>37</v>
      </c>
    </row>
    <row r="15" ht="13.5" thickBot="1"/>
    <row r="16" spans="2:8" ht="12.75">
      <c r="B16" s="9" t="s">
        <v>0</v>
      </c>
      <c r="D16" s="29">
        <v>8051</v>
      </c>
      <c r="E16" s="29">
        <v>402</v>
      </c>
      <c r="G16" s="29">
        <v>8104</v>
      </c>
      <c r="H16" s="29">
        <v>910</v>
      </c>
    </row>
    <row r="17" spans="2:8" ht="12.75">
      <c r="B17" s="11" t="s">
        <v>1</v>
      </c>
      <c r="D17" s="29">
        <v>2969</v>
      </c>
      <c r="E17" s="29">
        <v>192</v>
      </c>
      <c r="G17" s="29">
        <v>2993</v>
      </c>
      <c r="H17" s="29">
        <v>370</v>
      </c>
    </row>
    <row r="18" spans="2:8" ht="25.5">
      <c r="B18" s="11" t="s">
        <v>2</v>
      </c>
      <c r="D18" s="29">
        <v>3824</v>
      </c>
      <c r="E18" s="29">
        <v>241</v>
      </c>
      <c r="G18" s="29">
        <v>3844</v>
      </c>
      <c r="H18" s="79">
        <v>421.5</v>
      </c>
    </row>
    <row r="19" spans="2:8" ht="12.75">
      <c r="B19" s="11" t="s">
        <v>3</v>
      </c>
      <c r="D19" s="29">
        <v>7012</v>
      </c>
      <c r="E19" s="29">
        <v>511</v>
      </c>
      <c r="G19" s="29">
        <v>7021</v>
      </c>
      <c r="H19" s="29">
        <v>709</v>
      </c>
    </row>
    <row r="20" spans="2:8" ht="12.75">
      <c r="B20" s="11" t="s">
        <v>4</v>
      </c>
      <c r="D20" s="29">
        <v>3858</v>
      </c>
      <c r="E20" s="29">
        <v>198</v>
      </c>
      <c r="G20" s="29">
        <v>3881</v>
      </c>
      <c r="H20" s="29">
        <v>467</v>
      </c>
    </row>
    <row r="21" spans="2:8" ht="12.75">
      <c r="B21" s="11" t="s">
        <v>5</v>
      </c>
      <c r="D21" s="29">
        <v>2722</v>
      </c>
      <c r="E21" s="29">
        <v>149</v>
      </c>
      <c r="G21" s="29">
        <v>2780</v>
      </c>
      <c r="H21" s="29">
        <v>374</v>
      </c>
    </row>
    <row r="22" spans="2:8" ht="12.75">
      <c r="B22" s="11" t="s">
        <v>6</v>
      </c>
      <c r="D22" s="29">
        <v>3288</v>
      </c>
      <c r="E22" s="29">
        <v>214</v>
      </c>
      <c r="G22" s="29">
        <v>3298</v>
      </c>
      <c r="H22" s="29">
        <v>440</v>
      </c>
    </row>
    <row r="23" spans="2:8" ht="25.5">
      <c r="B23" s="11" t="s">
        <v>7</v>
      </c>
      <c r="D23" s="29">
        <v>4717</v>
      </c>
      <c r="E23" s="29">
        <v>418</v>
      </c>
      <c r="G23" s="29">
        <v>4786</v>
      </c>
      <c r="H23" s="29">
        <v>730</v>
      </c>
    </row>
    <row r="24" spans="2:8" ht="13.5" thickBot="1">
      <c r="B24" s="12" t="s">
        <v>8</v>
      </c>
      <c r="D24" s="29">
        <v>2742</v>
      </c>
      <c r="E24" s="29">
        <v>153</v>
      </c>
      <c r="G24" s="29">
        <v>2779</v>
      </c>
      <c r="H24" s="29">
        <v>329</v>
      </c>
    </row>
    <row r="25" spans="4:8" ht="13.5" thickBot="1">
      <c r="D25" s="10"/>
      <c r="E25" s="10"/>
      <c r="G25" s="10"/>
      <c r="H25" s="10"/>
    </row>
    <row r="26" spans="2:8" s="14" customFormat="1" ht="13.5" thickBot="1">
      <c r="B26" s="13" t="s">
        <v>9</v>
      </c>
      <c r="D26" s="30">
        <f>SUM(D16:D25)</f>
        <v>39183</v>
      </c>
      <c r="E26" s="32">
        <f>SUM(E16:E25)</f>
        <v>2478</v>
      </c>
      <c r="G26" s="30">
        <f>SUM(G16:G25)</f>
        <v>39486</v>
      </c>
      <c r="H26" s="80">
        <f>SUM(H16:H25)</f>
        <v>4750.5</v>
      </c>
    </row>
    <row r="27" spans="7:8" ht="12.75">
      <c r="G27" s="33">
        <f>G26/(G26+H26)</f>
        <v>0.8926113051439423</v>
      </c>
      <c r="H27" s="33">
        <f>H26/(H26+G26)</f>
        <v>0.10738869485605779</v>
      </c>
    </row>
    <row r="32" ht="13.5" thickBot="1"/>
    <row r="33" spans="2:12" ht="13.5" thickBot="1">
      <c r="B33" s="86" t="s">
        <v>39</v>
      </c>
      <c r="C33" s="87"/>
      <c r="D33" s="87"/>
      <c r="E33" s="87"/>
      <c r="F33" s="87"/>
      <c r="G33" s="87"/>
      <c r="H33" s="87"/>
      <c r="I33" s="87"/>
      <c r="J33" s="87"/>
      <c r="K33" s="87"/>
      <c r="L33" s="88"/>
    </row>
  </sheetData>
  <mergeCells count="6">
    <mergeCell ref="B33:L33"/>
    <mergeCell ref="B13:B14"/>
    <mergeCell ref="G9:H9"/>
    <mergeCell ref="C10:K10"/>
    <mergeCell ref="D13:E13"/>
    <mergeCell ref="G13:H13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8:M31"/>
  <sheetViews>
    <sheetView workbookViewId="0" topLeftCell="A1">
      <selection activeCell="C7" sqref="C7"/>
    </sheetView>
  </sheetViews>
  <sheetFormatPr defaultColWidth="9.140625" defaultRowHeight="12.75"/>
  <cols>
    <col min="1" max="1" width="9.140625" style="7" customWidth="1"/>
    <col min="2" max="2" width="16.8515625" style="7" customWidth="1"/>
    <col min="3" max="3" width="9.140625" style="7" customWidth="1"/>
    <col min="4" max="6" width="13.7109375" style="7" customWidth="1"/>
    <col min="7" max="7" width="12.8515625" style="7" customWidth="1"/>
    <col min="8" max="8" width="12.28125" style="7" customWidth="1"/>
    <col min="9" max="9" width="12.7109375" style="7" customWidth="1"/>
    <col min="10" max="10" width="14.421875" style="7" customWidth="1"/>
    <col min="11" max="11" width="12.140625" style="7" customWidth="1"/>
    <col min="12" max="12" width="13.28125" style="7" customWidth="1"/>
    <col min="13" max="13" width="14.140625" style="7" customWidth="1"/>
    <col min="14" max="16384" width="9.140625" style="7" customWidth="1"/>
  </cols>
  <sheetData>
    <row r="8" ht="12.75">
      <c r="G8" s="7" t="s">
        <v>34</v>
      </c>
    </row>
    <row r="9" ht="13.5" thickBot="1"/>
    <row r="10" spans="4:13" ht="23.25" customHeight="1" thickBot="1">
      <c r="D10" s="86" t="s">
        <v>44</v>
      </c>
      <c r="E10" s="87"/>
      <c r="F10" s="87"/>
      <c r="G10" s="87"/>
      <c r="H10" s="87"/>
      <c r="I10" s="87"/>
      <c r="J10" s="87"/>
      <c r="K10" s="87"/>
      <c r="L10" s="87"/>
      <c r="M10" s="88"/>
    </row>
    <row r="11" ht="13.5" thickBot="1"/>
    <row r="12" spans="2:13" ht="13.5" thickBot="1">
      <c r="B12" s="95" t="s">
        <v>10</v>
      </c>
      <c r="D12" s="108" t="s">
        <v>26</v>
      </c>
      <c r="E12" s="116"/>
      <c r="F12" s="116" t="s">
        <v>27</v>
      </c>
      <c r="G12" s="116"/>
      <c r="H12" s="116" t="s">
        <v>15</v>
      </c>
      <c r="I12" s="116"/>
      <c r="J12" s="116" t="s">
        <v>16</v>
      </c>
      <c r="K12" s="83"/>
      <c r="L12" s="109" t="s">
        <v>32</v>
      </c>
      <c r="M12" s="113" t="s">
        <v>33</v>
      </c>
    </row>
    <row r="13" spans="2:13" ht="13.5" thickBot="1">
      <c r="B13" s="96"/>
      <c r="L13" s="117"/>
      <c r="M13" s="119"/>
    </row>
    <row r="14" spans="2:13" ht="33" customHeight="1" thickBot="1">
      <c r="B14" s="97"/>
      <c r="D14" s="23" t="s">
        <v>31</v>
      </c>
      <c r="E14" s="24" t="s">
        <v>30</v>
      </c>
      <c r="F14" s="23" t="s">
        <v>31</v>
      </c>
      <c r="G14" s="24" t="s">
        <v>30</v>
      </c>
      <c r="H14" s="23" t="s">
        <v>31</v>
      </c>
      <c r="I14" s="24" t="s">
        <v>30</v>
      </c>
      <c r="J14" s="23" t="s">
        <v>31</v>
      </c>
      <c r="K14" s="25" t="s">
        <v>30</v>
      </c>
      <c r="L14" s="118"/>
      <c r="M14" s="114"/>
    </row>
    <row r="15" ht="13.5" thickBot="1"/>
    <row r="16" spans="2:13" ht="12.75">
      <c r="B16" s="9" t="s">
        <v>0</v>
      </c>
      <c r="D16" s="29">
        <v>127</v>
      </c>
      <c r="E16" s="29">
        <v>11319</v>
      </c>
      <c r="F16" s="29">
        <v>878</v>
      </c>
      <c r="G16" s="29">
        <v>35226</v>
      </c>
      <c r="H16" s="29">
        <v>741</v>
      </c>
      <c r="I16" s="29">
        <v>20410</v>
      </c>
      <c r="J16" s="29">
        <v>526</v>
      </c>
      <c r="K16" s="29">
        <v>26517</v>
      </c>
      <c r="L16" s="29">
        <f>J16+H16+F16+D16</f>
        <v>2272</v>
      </c>
      <c r="M16" s="29">
        <f>K16+I16+G16+E16</f>
        <v>93472</v>
      </c>
    </row>
    <row r="17" spans="2:13" ht="12.75">
      <c r="B17" s="11" t="s">
        <v>1</v>
      </c>
      <c r="D17" s="29">
        <v>37</v>
      </c>
      <c r="E17" s="29">
        <v>2312</v>
      </c>
      <c r="F17" s="29">
        <v>313</v>
      </c>
      <c r="G17" s="29">
        <v>11131</v>
      </c>
      <c r="H17" s="29">
        <v>245</v>
      </c>
      <c r="I17" s="29">
        <v>6907</v>
      </c>
      <c r="J17" s="29">
        <v>215</v>
      </c>
      <c r="K17" s="29">
        <v>12835</v>
      </c>
      <c r="L17" s="29">
        <f aca="true" t="shared" si="0" ref="L17:L26">J17+H17+F17+D17</f>
        <v>810</v>
      </c>
      <c r="M17" s="29">
        <f aca="true" t="shared" si="1" ref="M17:M26">K17+I17+G17+E17</f>
        <v>33185</v>
      </c>
    </row>
    <row r="18" spans="2:13" ht="12.75">
      <c r="B18" s="11" t="s">
        <v>2</v>
      </c>
      <c r="D18" s="29">
        <v>53</v>
      </c>
      <c r="E18" s="29">
        <v>5809</v>
      </c>
      <c r="F18" s="29">
        <v>337</v>
      </c>
      <c r="G18" s="29">
        <v>14690</v>
      </c>
      <c r="H18" s="29">
        <v>278</v>
      </c>
      <c r="I18" s="29">
        <v>8889</v>
      </c>
      <c r="J18" s="29">
        <v>197</v>
      </c>
      <c r="K18" s="29">
        <v>15207</v>
      </c>
      <c r="L18" s="29">
        <f t="shared" si="0"/>
        <v>865</v>
      </c>
      <c r="M18" s="29">
        <f t="shared" si="1"/>
        <v>44595</v>
      </c>
    </row>
    <row r="19" spans="2:13" ht="12.75">
      <c r="B19" s="11" t="s">
        <v>3</v>
      </c>
      <c r="D19" s="29">
        <v>120</v>
      </c>
      <c r="E19" s="29">
        <v>9387</v>
      </c>
      <c r="F19" s="29">
        <v>562</v>
      </c>
      <c r="G19" s="29">
        <v>27749</v>
      </c>
      <c r="H19" s="29">
        <v>382</v>
      </c>
      <c r="I19" s="29">
        <v>17294</v>
      </c>
      <c r="J19" s="29">
        <v>474</v>
      </c>
      <c r="K19" s="29">
        <v>26093</v>
      </c>
      <c r="L19" s="29">
        <f t="shared" si="0"/>
        <v>1538</v>
      </c>
      <c r="M19" s="29">
        <f t="shared" si="1"/>
        <v>80523</v>
      </c>
    </row>
    <row r="20" spans="2:13" ht="12.75">
      <c r="B20" s="11" t="s">
        <v>4</v>
      </c>
      <c r="D20" s="29">
        <v>43</v>
      </c>
      <c r="E20" s="29">
        <v>3984</v>
      </c>
      <c r="F20" s="29">
        <v>366</v>
      </c>
      <c r="G20" s="29">
        <v>15447</v>
      </c>
      <c r="H20" s="29">
        <v>300</v>
      </c>
      <c r="I20" s="29">
        <v>9126</v>
      </c>
      <c r="J20" s="29">
        <v>257</v>
      </c>
      <c r="K20" s="29">
        <v>16214</v>
      </c>
      <c r="L20" s="29">
        <f t="shared" si="0"/>
        <v>966</v>
      </c>
      <c r="M20" s="29">
        <f t="shared" si="1"/>
        <v>44771</v>
      </c>
    </row>
    <row r="21" spans="2:13" ht="12.75">
      <c r="B21" s="11" t="s">
        <v>5</v>
      </c>
      <c r="D21" s="29">
        <v>59</v>
      </c>
      <c r="E21" s="29">
        <v>3984</v>
      </c>
      <c r="F21" s="29">
        <v>309</v>
      </c>
      <c r="G21" s="29">
        <v>10744</v>
      </c>
      <c r="H21" s="29">
        <v>254</v>
      </c>
      <c r="I21" s="29">
        <v>6537</v>
      </c>
      <c r="J21" s="29">
        <v>190</v>
      </c>
      <c r="K21" s="29">
        <v>9915</v>
      </c>
      <c r="L21" s="29">
        <f t="shared" si="0"/>
        <v>812</v>
      </c>
      <c r="M21" s="29">
        <f t="shared" si="1"/>
        <v>31180</v>
      </c>
    </row>
    <row r="22" spans="2:13" ht="12.75">
      <c r="B22" s="11" t="s">
        <v>6</v>
      </c>
      <c r="D22" s="29">
        <v>53</v>
      </c>
      <c r="E22" s="29">
        <v>4034</v>
      </c>
      <c r="F22" s="29">
        <v>353</v>
      </c>
      <c r="G22" s="29">
        <v>13354</v>
      </c>
      <c r="H22" s="29">
        <v>300</v>
      </c>
      <c r="I22" s="29">
        <v>8007</v>
      </c>
      <c r="J22" s="29">
        <v>246</v>
      </c>
      <c r="K22" s="29">
        <v>12293</v>
      </c>
      <c r="L22" s="29">
        <f t="shared" si="0"/>
        <v>952</v>
      </c>
      <c r="M22" s="29">
        <f t="shared" si="1"/>
        <v>37688</v>
      </c>
    </row>
    <row r="23" spans="2:13" ht="12.75">
      <c r="B23" s="11" t="s">
        <v>7</v>
      </c>
      <c r="D23" s="29">
        <v>42</v>
      </c>
      <c r="E23" s="29">
        <v>3673</v>
      </c>
      <c r="F23" s="29">
        <v>557</v>
      </c>
      <c r="G23" s="29">
        <v>21437</v>
      </c>
      <c r="H23" s="29">
        <v>468</v>
      </c>
      <c r="I23" s="29">
        <v>13057</v>
      </c>
      <c r="J23" s="29">
        <v>428</v>
      </c>
      <c r="K23" s="29">
        <v>17219</v>
      </c>
      <c r="L23" s="29">
        <f t="shared" si="0"/>
        <v>1495</v>
      </c>
      <c r="M23" s="29">
        <f t="shared" si="1"/>
        <v>55386</v>
      </c>
    </row>
    <row r="24" spans="2:13" ht="20.25" customHeight="1" thickBot="1">
      <c r="B24" s="12" t="s">
        <v>8</v>
      </c>
      <c r="D24" s="29">
        <v>36</v>
      </c>
      <c r="E24" s="29">
        <v>3240</v>
      </c>
      <c r="F24" s="29">
        <v>237</v>
      </c>
      <c r="G24" s="29">
        <v>11941</v>
      </c>
      <c r="H24" s="29">
        <v>183</v>
      </c>
      <c r="I24" s="29">
        <v>7381</v>
      </c>
      <c r="J24" s="29">
        <v>215</v>
      </c>
      <c r="K24" s="29">
        <v>11774</v>
      </c>
      <c r="L24" s="29">
        <f t="shared" si="0"/>
        <v>671</v>
      </c>
      <c r="M24" s="29">
        <f t="shared" si="1"/>
        <v>34336</v>
      </c>
    </row>
    <row r="25" spans="4:13" ht="13.5" thickBot="1"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13.5" thickBot="1">
      <c r="B26" s="13" t="s">
        <v>9</v>
      </c>
      <c r="D26" s="30">
        <f aca="true" t="shared" si="2" ref="D26:K26">SUM(D16:D25)</f>
        <v>570</v>
      </c>
      <c r="E26" s="31">
        <f t="shared" si="2"/>
        <v>47742</v>
      </c>
      <c r="F26" s="31">
        <f t="shared" si="2"/>
        <v>3912</v>
      </c>
      <c r="G26" s="31">
        <f t="shared" si="2"/>
        <v>161719</v>
      </c>
      <c r="H26" s="31">
        <f t="shared" si="2"/>
        <v>3151</v>
      </c>
      <c r="I26" s="31">
        <f t="shared" si="2"/>
        <v>97608</v>
      </c>
      <c r="J26" s="31">
        <f t="shared" si="2"/>
        <v>2748</v>
      </c>
      <c r="K26" s="31">
        <f t="shared" si="2"/>
        <v>148067</v>
      </c>
      <c r="L26" s="31">
        <f t="shared" si="0"/>
        <v>10381</v>
      </c>
      <c r="M26" s="32">
        <f t="shared" si="1"/>
        <v>455136</v>
      </c>
    </row>
    <row r="27" spans="2:13" ht="12.75">
      <c r="B27" s="19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2:13" ht="12.75">
      <c r="B28" s="19"/>
      <c r="D28" s="35">
        <f>D26/E26</f>
        <v>0.011939173055171547</v>
      </c>
      <c r="E28" s="36">
        <f>E26/E26</f>
        <v>1</v>
      </c>
      <c r="F28" s="35">
        <f>F26/G26</f>
        <v>0.024190107532200918</v>
      </c>
      <c r="G28" s="36">
        <f>G26/G26</f>
        <v>1</v>
      </c>
      <c r="H28" s="35">
        <f>H26/I26</f>
        <v>0.03228218998442751</v>
      </c>
      <c r="I28" s="36">
        <f>I26/I26</f>
        <v>1</v>
      </c>
      <c r="J28" s="35">
        <f>J26/K26</f>
        <v>0.01855916578305767</v>
      </c>
      <c r="K28" s="36">
        <f>K26/K26</f>
        <v>1</v>
      </c>
      <c r="L28" s="35">
        <f>L26/M26</f>
        <v>0.022808567109611193</v>
      </c>
      <c r="M28" s="36">
        <f>M26/M26</f>
        <v>1</v>
      </c>
    </row>
    <row r="29" ht="13.5" customHeight="1"/>
    <row r="30" ht="13.5" thickBot="1"/>
    <row r="31" spans="2:13" ht="13.5" thickBot="1">
      <c r="B31" s="86" t="s">
        <v>39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</row>
  </sheetData>
  <mergeCells count="9">
    <mergeCell ref="D10:M10"/>
    <mergeCell ref="B31:M31"/>
    <mergeCell ref="B12:B14"/>
    <mergeCell ref="D12:E12"/>
    <mergeCell ref="F12:G12"/>
    <mergeCell ref="H12:I12"/>
    <mergeCell ref="J12:K12"/>
    <mergeCell ref="L12:L14"/>
    <mergeCell ref="M12:M14"/>
  </mergeCell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2005-12-14T08:45:05Z</cp:lastPrinted>
  <dcterms:created xsi:type="dcterms:W3CDTF">2004-10-26T08:48:58Z</dcterms:created>
  <dcterms:modified xsi:type="dcterms:W3CDTF">2005-12-14T08:47:43Z</dcterms:modified>
  <cp:category/>
  <cp:version/>
  <cp:contentType/>
  <cp:contentStatus/>
</cp:coreProperties>
</file>