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ss.ti lingua straniera" sheetId="1" r:id="rId1"/>
  </sheets>
  <definedNames>
    <definedName name="_xlnm.Print_Area" localSheetId="0">'Ass.ti lingua straniera'!$A$1:$K$45</definedName>
  </definedNames>
  <calcPr fullCalcOnLoad="1"/>
</workbook>
</file>

<file path=xl/sharedStrings.xml><?xml version="1.0" encoding="utf-8"?>
<sst xmlns="http://schemas.openxmlformats.org/spreadsheetml/2006/main" count="101" uniqueCount="68">
  <si>
    <t>Ministero dell' Istruzione, dell' Università e della Ricerca</t>
  </si>
  <si>
    <t>UFFICIO SCOLASTICO REGIONALE PER L'EMILIA ROMAGNA</t>
  </si>
  <si>
    <t>DIREZIONE GENERALE</t>
  </si>
  <si>
    <t>TOTALE</t>
  </si>
  <si>
    <t>Ist. Mag. "Laura Bassi"</t>
  </si>
  <si>
    <t>I.T.C. "Carlo Matteucci"</t>
  </si>
  <si>
    <t>I.C. "J.Sanvitale Fra Salimbene"</t>
  </si>
  <si>
    <t>I.T.C. "Macedonio Melloni"</t>
  </si>
  <si>
    <t>I.P.S.S.A.R. Cervia</t>
  </si>
  <si>
    <t>I.P.S.C.T. "L. Einaudi"</t>
  </si>
  <si>
    <t>MESI</t>
  </si>
  <si>
    <t xml:space="preserve">NETTO </t>
  </si>
  <si>
    <t>IRPEF</t>
  </si>
  <si>
    <t>IRAP</t>
  </si>
  <si>
    <t>DENOMINAZIONE SCUOLA</t>
  </si>
  <si>
    <t>CITTA'</t>
  </si>
  <si>
    <t>CSA DI APPARTENENZA</t>
  </si>
  <si>
    <t>Bologna</t>
  </si>
  <si>
    <t>Ferrara</t>
  </si>
  <si>
    <t>Forlì - Cesena</t>
  </si>
  <si>
    <t>Forlì</t>
  </si>
  <si>
    <t>Modena</t>
  </si>
  <si>
    <t>I.T.C.G. "Alberto Baggi"</t>
  </si>
  <si>
    <t>Sassuolo</t>
  </si>
  <si>
    <t>Parma</t>
  </si>
  <si>
    <t xml:space="preserve">I.P.S.S.A.R. "G. Magnaghi" </t>
  </si>
  <si>
    <t>Salsomaggiore  Terme</t>
  </si>
  <si>
    <t xml:space="preserve">I.S. "E. Stoppa"  </t>
  </si>
  <si>
    <t>Lugo</t>
  </si>
  <si>
    <t>Cervia</t>
  </si>
  <si>
    <t>Ravenna</t>
  </si>
  <si>
    <t>Reggio Emilia</t>
  </si>
  <si>
    <t>Montecchio Emilia</t>
  </si>
  <si>
    <t>Rimini</t>
  </si>
  <si>
    <t>Viserba di Rimini</t>
  </si>
  <si>
    <t xml:space="preserve">I.T.C.S. "Vincenzo Monti" </t>
  </si>
  <si>
    <t xml:space="preserve">I.S. "Pietro Giordani" </t>
  </si>
  <si>
    <t>Ist. Prof.le "Ruffilli"</t>
  </si>
  <si>
    <t>Liceo Classico "Romagnosi"</t>
  </si>
  <si>
    <t>Liceo Scientifico "Respighi"</t>
  </si>
  <si>
    <t>Piacenza</t>
  </si>
  <si>
    <t>I.T.I. "Baldini"</t>
  </si>
  <si>
    <t>Ist. Sup. "Gobetti"</t>
  </si>
  <si>
    <t>Scandiano</t>
  </si>
  <si>
    <t>Ist. Sup. "D'Arzo"</t>
  </si>
  <si>
    <t>I.P.S.S.A.R. "Malatesta"</t>
  </si>
  <si>
    <t>I.T.C. "Valturio"</t>
  </si>
  <si>
    <t>Ufficio VI  Risorse Finanziarie</t>
  </si>
  <si>
    <t>N. ASSISTENTI</t>
  </si>
  <si>
    <t>IL DIRIGENTE</t>
  </si>
  <si>
    <t>CAPITOLO  1308 - ESERCIZIO FINANZIARIO 2005 - ASSISTENTI DI LINGUA STRANIERA IN ITALIA.</t>
  </si>
  <si>
    <t>PERIODO OTTOBRE-DICEMBRE 2005</t>
  </si>
  <si>
    <t>Bologna, 1 dicembre 2005</t>
  </si>
  <si>
    <t>I.C. n° 8 di Bologna</t>
  </si>
  <si>
    <t>I.C. di Sasso Marconi</t>
  </si>
  <si>
    <t>Guastalla</t>
  </si>
  <si>
    <t>Forlimpopoli</t>
  </si>
  <si>
    <t>Sasso Marconi</t>
  </si>
  <si>
    <t>Castel S.Pietro Terme</t>
  </si>
  <si>
    <t>IPSSAR "Scappi"</t>
  </si>
  <si>
    <t>I.I.S. "Artusi"</t>
  </si>
  <si>
    <t>IPSAR "Orio Vergani"</t>
  </si>
  <si>
    <t>I.I.S. "Russell"</t>
  </si>
  <si>
    <t>IPSCT "Filippo Re"</t>
  </si>
  <si>
    <t>I.T.C. "Scaruffi-Levi-Città del Tricolore"</t>
  </si>
  <si>
    <t>Totale per CSA</t>
  </si>
  <si>
    <t>Totale per istituzione scolastica</t>
  </si>
  <si>
    <t>F.to Luciano Fanti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</si>
</sst>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[$€-2]\ * #,##0_-;\-[$€-2]\ * #,##0_-;_-[$€-2]\ * &quot;-&quot;_-;_-@_-"/>
    <numFmt numFmtId="185" formatCode="_-[$€-2]\ * #,##0.00_-;\-[$€-2]\ * #,##0.00_-;_-[$€-2]\ * &quot;-&quot;??_-;_-@_-"/>
    <numFmt numFmtId="186" formatCode="_-* #,##0.00_-;\-* #,##0.00_-;_-* &quot;-&quot;_-;_-@_-"/>
    <numFmt numFmtId="187" formatCode="_-* #,##0.0_-;\-* #,##0.0_-;_-* &quot;-&quot;_-;_-@_-"/>
    <numFmt numFmtId="188" formatCode="_-* #,##0.0_-;\-* #,##0.0_-;_-* &quot;-&quot;??_-;_-@_-"/>
    <numFmt numFmtId="189" formatCode="_-* #,##0_-;\-* #,##0_-;_-* &quot;-&quot;??_-;_-@_-"/>
    <numFmt numFmtId="190" formatCode="_-* #,##0.000_-;\-* #,##0.000_-;_-* &quot;-&quot;??_-;_-@_-"/>
    <numFmt numFmtId="191" formatCode="0.0%"/>
    <numFmt numFmtId="192" formatCode="_-* #,##0.0000_-;\-* #,##0.0000_-;_-* &quot;-&quot;??_-;_-@_-"/>
    <numFmt numFmtId="193" formatCode="&quot;€&quot;\ #,##0.0;[Red]\-&quot;€&quot;\ #,##0.0"/>
  </numFmts>
  <fonts count="9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6"/>
      <name val="Monotype Corsiva"/>
      <family val="4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41" fontId="0" fillId="0" borderId="0" xfId="18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17" applyAlignment="1">
      <alignment/>
    </xf>
    <xf numFmtId="0" fontId="0" fillId="0" borderId="2" xfId="0" applyBorder="1" applyAlignment="1">
      <alignment horizontal="left"/>
    </xf>
    <xf numFmtId="189" fontId="0" fillId="0" borderId="2" xfId="17" applyNumberFormat="1" applyBorder="1" applyAlignment="1">
      <alignment/>
    </xf>
    <xf numFmtId="189" fontId="0" fillId="0" borderId="3" xfId="0" applyNumberFormat="1" applyBorder="1" applyAlignment="1">
      <alignment/>
    </xf>
    <xf numFmtId="43" fontId="0" fillId="0" borderId="3" xfId="17" applyFont="1" applyBorder="1" applyAlignment="1">
      <alignment/>
    </xf>
    <xf numFmtId="43" fontId="0" fillId="0" borderId="4" xfId="17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89" fontId="0" fillId="0" borderId="7" xfId="17" applyNumberFormat="1" applyBorder="1" applyAlignment="1">
      <alignment/>
    </xf>
    <xf numFmtId="43" fontId="0" fillId="0" borderId="7" xfId="17" applyBorder="1" applyAlignment="1">
      <alignment/>
    </xf>
    <xf numFmtId="43" fontId="0" fillId="0" borderId="9" xfId="17" applyBorder="1" applyAlignment="1">
      <alignment/>
    </xf>
    <xf numFmtId="189" fontId="0" fillId="0" borderId="8" xfId="17" applyNumberFormat="1" applyBorder="1" applyAlignment="1">
      <alignment/>
    </xf>
    <xf numFmtId="41" fontId="0" fillId="0" borderId="0" xfId="18" applyFont="1" applyFill="1" applyBorder="1" applyAlignment="1">
      <alignment/>
    </xf>
    <xf numFmtId="4" fontId="0" fillId="0" borderId="0" xfId="0" applyNumberFormat="1" applyAlignment="1">
      <alignment/>
    </xf>
    <xf numFmtId="43" fontId="0" fillId="0" borderId="2" xfId="17" applyBorder="1" applyAlignment="1">
      <alignment/>
    </xf>
    <xf numFmtId="43" fontId="0" fillId="0" borderId="10" xfId="17" applyBorder="1" applyAlignment="1">
      <alignment/>
    </xf>
    <xf numFmtId="43" fontId="0" fillId="0" borderId="8" xfId="17" applyBorder="1" applyAlignment="1">
      <alignment/>
    </xf>
    <xf numFmtId="43" fontId="0" fillId="0" borderId="11" xfId="17" applyBorder="1" applyAlignment="1">
      <alignment/>
    </xf>
    <xf numFmtId="43" fontId="4" fillId="0" borderId="4" xfId="17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189" fontId="0" fillId="0" borderId="13" xfId="17" applyNumberFormat="1" applyBorder="1" applyAlignment="1">
      <alignment/>
    </xf>
    <xf numFmtId="43" fontId="0" fillId="0" borderId="13" xfId="17" applyBorder="1" applyAlignment="1">
      <alignment/>
    </xf>
    <xf numFmtId="43" fontId="0" fillId="0" borderId="14" xfId="17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189" fontId="0" fillId="0" borderId="16" xfId="17" applyNumberFormat="1" applyBorder="1" applyAlignment="1">
      <alignment/>
    </xf>
    <xf numFmtId="43" fontId="0" fillId="0" borderId="16" xfId="17" applyBorder="1" applyAlignment="1">
      <alignment/>
    </xf>
    <xf numFmtId="43" fontId="0" fillId="0" borderId="17" xfId="17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189" fontId="0" fillId="0" borderId="19" xfId="17" applyNumberFormat="1" applyBorder="1" applyAlignment="1">
      <alignment/>
    </xf>
    <xf numFmtId="43" fontId="0" fillId="0" borderId="19" xfId="17" applyBorder="1" applyAlignment="1">
      <alignment/>
    </xf>
    <xf numFmtId="43" fontId="0" fillId="0" borderId="20" xfId="17" applyBorder="1" applyAlignment="1">
      <alignment/>
    </xf>
    <xf numFmtId="189" fontId="0" fillId="0" borderId="13" xfId="17" applyNumberFormat="1" applyFill="1" applyBorder="1" applyAlignment="1">
      <alignment/>
    </xf>
    <xf numFmtId="189" fontId="0" fillId="0" borderId="16" xfId="17" applyNumberFormat="1" applyFill="1" applyBorder="1" applyAlignment="1">
      <alignment/>
    </xf>
    <xf numFmtId="43" fontId="4" fillId="0" borderId="21" xfId="0" applyNumberFormat="1" applyFont="1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left"/>
    </xf>
    <xf numFmtId="189" fontId="0" fillId="0" borderId="3" xfId="17" applyNumberFormat="1" applyBorder="1" applyAlignment="1">
      <alignment/>
    </xf>
    <xf numFmtId="43" fontId="0" fillId="0" borderId="3" xfId="17" applyBorder="1" applyAlignment="1">
      <alignment/>
    </xf>
    <xf numFmtId="43" fontId="0" fillId="0" borderId="4" xfId="17" applyBorder="1" applyAlignment="1">
      <alignment/>
    </xf>
    <xf numFmtId="43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1" fontId="0" fillId="0" borderId="30" xfId="18" applyBorder="1" applyAlignment="1">
      <alignment horizontal="right"/>
    </xf>
    <xf numFmtId="41" fontId="0" fillId="0" borderId="31" xfId="18" applyBorder="1" applyAlignment="1">
      <alignment horizontal="right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3" xfId="0" applyBorder="1" applyAlignment="1">
      <alignment vertical="center"/>
    </xf>
    <xf numFmtId="43" fontId="0" fillId="0" borderId="0" xfId="0" applyNumberFormat="1" applyAlignment="1">
      <alignment horizontal="center"/>
    </xf>
    <xf numFmtId="43" fontId="4" fillId="0" borderId="34" xfId="0" applyNumberFormat="1" applyFont="1" applyBorder="1" applyAlignment="1">
      <alignment horizontal="center" vertical="center"/>
    </xf>
    <xf numFmtId="43" fontId="4" fillId="0" borderId="35" xfId="0" applyNumberFormat="1" applyFont="1" applyBorder="1" applyAlignment="1">
      <alignment horizontal="center" vertical="center"/>
    </xf>
    <xf numFmtId="43" fontId="4" fillId="0" borderId="36" xfId="0" applyNumberFormat="1" applyFont="1" applyBorder="1" applyAlignment="1">
      <alignment horizontal="center" vertical="center"/>
    </xf>
    <xf numFmtId="43" fontId="4" fillId="0" borderId="37" xfId="0" applyNumberFormat="1" applyFont="1" applyBorder="1" applyAlignment="1">
      <alignment horizontal="center" vertical="center"/>
    </xf>
    <xf numFmtId="43" fontId="4" fillId="0" borderId="38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3" fontId="4" fillId="0" borderId="37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43" fontId="4" fillId="0" borderId="34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B5" sqref="B5"/>
    </sheetView>
  </sheetViews>
  <sheetFormatPr defaultColWidth="9.140625" defaultRowHeight="12.75"/>
  <cols>
    <col min="1" max="1" width="3.00390625" style="0" bestFit="1" customWidth="1"/>
    <col min="2" max="2" width="33.8515625" style="0" bestFit="1" customWidth="1"/>
    <col min="3" max="3" width="19.8515625" style="0" bestFit="1" customWidth="1"/>
    <col min="4" max="4" width="17.00390625" style="0" customWidth="1"/>
    <col min="5" max="5" width="11.57421875" style="0" customWidth="1"/>
    <col min="6" max="6" width="6.7109375" style="0" customWidth="1"/>
    <col min="7" max="7" width="11.28125" style="0" bestFit="1" customWidth="1"/>
    <col min="8" max="8" width="10.28125" style="0" bestFit="1" customWidth="1"/>
    <col min="9" max="9" width="9.28125" style="0" bestFit="1" customWidth="1"/>
    <col min="10" max="11" width="11.28125" style="0" bestFit="1" customWidth="1"/>
  </cols>
  <sheetData>
    <row r="1" spans="1:10" ht="2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2.75">
      <c r="A4" s="65" t="s">
        <v>47</v>
      </c>
      <c r="B4" s="65"/>
      <c r="C4" s="65"/>
      <c r="D4" s="65"/>
      <c r="E4" s="65"/>
      <c r="F4" s="65"/>
      <c r="G4" s="65"/>
      <c r="H4" s="65"/>
      <c r="I4" s="65"/>
      <c r="J4" s="65"/>
    </row>
    <row r="5" spans="1:4" ht="12.75">
      <c r="A5" s="2"/>
      <c r="B5" s="2"/>
      <c r="C5" s="2"/>
      <c r="D5" s="2"/>
    </row>
    <row r="6" spans="1:16" ht="12.75">
      <c r="A6" s="8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4.25" customHeight="1">
      <c r="A7" s="66" t="s">
        <v>50</v>
      </c>
      <c r="B7" s="66"/>
      <c r="C7" s="66"/>
      <c r="D7" s="66"/>
      <c r="E7" s="66"/>
      <c r="F7" s="66"/>
      <c r="G7" s="66"/>
      <c r="H7" s="66"/>
      <c r="I7" s="66"/>
      <c r="J7" s="66"/>
      <c r="K7" s="9"/>
      <c r="L7" s="9"/>
      <c r="M7" s="9"/>
      <c r="N7" s="9"/>
      <c r="O7" s="9"/>
      <c r="P7" s="9"/>
    </row>
    <row r="8" spans="1:16" ht="13.5" customHeight="1">
      <c r="A8" s="10"/>
      <c r="B8" s="10"/>
      <c r="C8" s="10"/>
      <c r="D8" s="10"/>
      <c r="E8" s="10"/>
      <c r="F8" s="10"/>
      <c r="G8" s="10"/>
      <c r="H8" s="8"/>
      <c r="I8" s="8"/>
      <c r="J8" s="8"/>
      <c r="K8" s="9"/>
      <c r="L8" s="9"/>
      <c r="M8" s="9"/>
      <c r="N8" s="9"/>
      <c r="O8" s="9"/>
      <c r="P8" s="9"/>
    </row>
    <row r="9" spans="1:10" ht="15.75" customHeight="1" thickBot="1">
      <c r="A9" s="67" t="s">
        <v>51</v>
      </c>
      <c r="B9" s="68"/>
      <c r="C9" s="68"/>
      <c r="D9" s="68"/>
      <c r="E9" s="68"/>
      <c r="F9" s="68"/>
      <c r="G9" s="68"/>
      <c r="H9" s="68"/>
      <c r="I9" s="68"/>
      <c r="J9" s="68"/>
    </row>
    <row r="10" spans="1:11" s="3" customFormat="1" ht="13.5" customHeight="1">
      <c r="A10" s="77"/>
      <c r="B10" s="94" t="s">
        <v>14</v>
      </c>
      <c r="C10" s="97" t="s">
        <v>15</v>
      </c>
      <c r="D10" s="69" t="s">
        <v>16</v>
      </c>
      <c r="E10" s="69" t="s">
        <v>48</v>
      </c>
      <c r="F10" s="69" t="s">
        <v>10</v>
      </c>
      <c r="G10" s="69" t="s">
        <v>11</v>
      </c>
      <c r="H10" s="69" t="s">
        <v>12</v>
      </c>
      <c r="I10" s="72" t="s">
        <v>13</v>
      </c>
      <c r="J10" s="72" t="s">
        <v>66</v>
      </c>
      <c r="K10" s="58" t="s">
        <v>65</v>
      </c>
    </row>
    <row r="11" spans="1:11" ht="12.75">
      <c r="A11" s="78"/>
      <c r="B11" s="95"/>
      <c r="C11" s="98"/>
      <c r="D11" s="70"/>
      <c r="E11" s="100"/>
      <c r="F11" s="70"/>
      <c r="G11" s="70"/>
      <c r="H11" s="70"/>
      <c r="I11" s="73"/>
      <c r="J11" s="73"/>
      <c r="K11" s="59"/>
    </row>
    <row r="12" spans="1:11" ht="12.75">
      <c r="A12" s="78"/>
      <c r="B12" s="95"/>
      <c r="C12" s="98"/>
      <c r="D12" s="70"/>
      <c r="E12" s="100"/>
      <c r="F12" s="70"/>
      <c r="G12" s="70"/>
      <c r="H12" s="70"/>
      <c r="I12" s="73"/>
      <c r="J12" s="73"/>
      <c r="K12" s="59"/>
    </row>
    <row r="13" spans="1:11" ht="12.75">
      <c r="A13" s="78"/>
      <c r="B13" s="95"/>
      <c r="C13" s="98"/>
      <c r="D13" s="70"/>
      <c r="E13" s="100"/>
      <c r="F13" s="70"/>
      <c r="G13" s="70"/>
      <c r="H13" s="70"/>
      <c r="I13" s="73"/>
      <c r="J13" s="73"/>
      <c r="K13" s="59"/>
    </row>
    <row r="14" spans="1:11" ht="13.5" thickBot="1">
      <c r="A14" s="79"/>
      <c r="B14" s="96"/>
      <c r="C14" s="99"/>
      <c r="D14" s="71"/>
      <c r="E14" s="101"/>
      <c r="F14" s="71"/>
      <c r="G14" s="71"/>
      <c r="H14" s="71"/>
      <c r="I14" s="74"/>
      <c r="J14" s="74"/>
      <c r="K14" s="60"/>
    </row>
    <row r="15" spans="1:11" ht="12.75">
      <c r="A15" s="20"/>
      <c r="B15" s="21" t="s">
        <v>53</v>
      </c>
      <c r="C15" s="21" t="s">
        <v>17</v>
      </c>
      <c r="D15" s="21" t="s">
        <v>17</v>
      </c>
      <c r="E15" s="23">
        <v>1</v>
      </c>
      <c r="F15" s="23">
        <v>3</v>
      </c>
      <c r="G15" s="24">
        <f>E15*625*F15</f>
        <v>1875</v>
      </c>
      <c r="H15" s="24">
        <f>E15*F15*781.25*20%</f>
        <v>468.75</v>
      </c>
      <c r="I15" s="25">
        <f>E15*F15*66.41</f>
        <v>199.23</v>
      </c>
      <c r="J15" s="25">
        <f>SUM(G15:I15)</f>
        <v>2542.98</v>
      </c>
      <c r="K15" s="81">
        <f>SUM(J15:J18)</f>
        <v>12714.9</v>
      </c>
    </row>
    <row r="16" spans="1:11" ht="12.75">
      <c r="A16" s="11"/>
      <c r="B16" s="14" t="s">
        <v>4</v>
      </c>
      <c r="C16" s="14" t="s">
        <v>17</v>
      </c>
      <c r="D16" s="14" t="s">
        <v>17</v>
      </c>
      <c r="E16" s="15">
        <v>2</v>
      </c>
      <c r="F16" s="15">
        <v>3</v>
      </c>
      <c r="G16" s="29">
        <f aca="true" t="shared" si="0" ref="G16:G41">E16*625*F16</f>
        <v>3750</v>
      </c>
      <c r="H16" s="29">
        <f aca="true" t="shared" si="1" ref="H16:H41">E16*F16*781.25*20%</f>
        <v>937.5</v>
      </c>
      <c r="I16" s="30">
        <f aca="true" t="shared" si="2" ref="I16:I41">E16*F16*66.41</f>
        <v>398.46</v>
      </c>
      <c r="J16" s="30">
        <f aca="true" t="shared" si="3" ref="J16:J41">SUM(G16:I16)</f>
        <v>5085.96</v>
      </c>
      <c r="K16" s="82"/>
    </row>
    <row r="17" spans="1:11" ht="12.75">
      <c r="A17" s="11"/>
      <c r="B17" s="14" t="s">
        <v>59</v>
      </c>
      <c r="C17" s="14" t="s">
        <v>58</v>
      </c>
      <c r="D17" s="14" t="s">
        <v>17</v>
      </c>
      <c r="E17" s="15">
        <v>1</v>
      </c>
      <c r="F17" s="15">
        <v>3</v>
      </c>
      <c r="G17" s="29">
        <f>E17*625*F17</f>
        <v>1875</v>
      </c>
      <c r="H17" s="29">
        <f>E17*F17*781.25*20%</f>
        <v>468.75</v>
      </c>
      <c r="I17" s="30">
        <f>E17*F17*66.41</f>
        <v>199.23</v>
      </c>
      <c r="J17" s="30">
        <f>SUM(G17:I17)</f>
        <v>2542.98</v>
      </c>
      <c r="K17" s="82"/>
    </row>
    <row r="18" spans="1:11" ht="13.5" thickBot="1">
      <c r="A18" s="19"/>
      <c r="B18" s="22" t="s">
        <v>54</v>
      </c>
      <c r="C18" s="22" t="s">
        <v>57</v>
      </c>
      <c r="D18" s="22" t="s">
        <v>17</v>
      </c>
      <c r="E18" s="26">
        <v>1</v>
      </c>
      <c r="F18" s="26">
        <v>3</v>
      </c>
      <c r="G18" s="31">
        <f>E18*625*F18</f>
        <v>1875</v>
      </c>
      <c r="H18" s="31">
        <f>E18*F18*781.25*20%</f>
        <v>468.75</v>
      </c>
      <c r="I18" s="32">
        <f>E18*F18*66.41</f>
        <v>199.23</v>
      </c>
      <c r="J18" s="32">
        <f>SUM(G18:I18)</f>
        <v>2542.98</v>
      </c>
      <c r="K18" s="83"/>
    </row>
    <row r="19" spans="1:11" ht="12.75">
      <c r="A19" s="39"/>
      <c r="B19" s="40" t="s">
        <v>35</v>
      </c>
      <c r="C19" s="40" t="s">
        <v>18</v>
      </c>
      <c r="D19" s="40" t="s">
        <v>18</v>
      </c>
      <c r="E19" s="50">
        <v>1</v>
      </c>
      <c r="F19" s="50">
        <v>3</v>
      </c>
      <c r="G19" s="42">
        <f t="shared" si="0"/>
        <v>1875</v>
      </c>
      <c r="H19" s="42">
        <f t="shared" si="1"/>
        <v>468.75</v>
      </c>
      <c r="I19" s="43">
        <f t="shared" si="2"/>
        <v>199.23</v>
      </c>
      <c r="J19" s="43">
        <f t="shared" si="3"/>
        <v>2542.98</v>
      </c>
      <c r="K19" s="84">
        <f>SUM(J19:J20)</f>
        <v>5085.96</v>
      </c>
    </row>
    <row r="20" spans="1:11" ht="13.5" thickBot="1">
      <c r="A20" s="34"/>
      <c r="B20" s="35" t="s">
        <v>61</v>
      </c>
      <c r="C20" s="35" t="s">
        <v>18</v>
      </c>
      <c r="D20" s="35" t="s">
        <v>18</v>
      </c>
      <c r="E20" s="49">
        <v>1</v>
      </c>
      <c r="F20" s="49">
        <v>3</v>
      </c>
      <c r="G20" s="37">
        <f>E20*625*F20</f>
        <v>1875</v>
      </c>
      <c r="H20" s="37">
        <f>E20*F20*781.25*20%</f>
        <v>468.75</v>
      </c>
      <c r="I20" s="38">
        <f>E20*F20*66.41</f>
        <v>199.23</v>
      </c>
      <c r="J20" s="38">
        <f>SUM(G20:I20)</f>
        <v>2542.98</v>
      </c>
      <c r="K20" s="85"/>
    </row>
    <row r="21" spans="1:11" ht="12.75">
      <c r="A21" s="20"/>
      <c r="B21" s="21" t="s">
        <v>37</v>
      </c>
      <c r="C21" s="21" t="s">
        <v>20</v>
      </c>
      <c r="D21" s="21" t="s">
        <v>19</v>
      </c>
      <c r="E21" s="23">
        <v>1</v>
      </c>
      <c r="F21" s="23">
        <v>3</v>
      </c>
      <c r="G21" s="24">
        <f t="shared" si="0"/>
        <v>1875</v>
      </c>
      <c r="H21" s="24">
        <f t="shared" si="1"/>
        <v>468.75</v>
      </c>
      <c r="I21" s="25">
        <f t="shared" si="2"/>
        <v>199.23</v>
      </c>
      <c r="J21" s="25">
        <f t="shared" si="3"/>
        <v>2542.98</v>
      </c>
      <c r="K21" s="81">
        <f>SUM(J21:J23)</f>
        <v>10171.92</v>
      </c>
    </row>
    <row r="22" spans="1:11" ht="12.75">
      <c r="A22" s="11"/>
      <c r="B22" s="14" t="s">
        <v>5</v>
      </c>
      <c r="C22" s="14" t="s">
        <v>20</v>
      </c>
      <c r="D22" s="14" t="s">
        <v>19</v>
      </c>
      <c r="E22" s="15">
        <v>2</v>
      </c>
      <c r="F22" s="15">
        <v>3</v>
      </c>
      <c r="G22" s="29">
        <f t="shared" si="0"/>
        <v>3750</v>
      </c>
      <c r="H22" s="29">
        <f t="shared" si="1"/>
        <v>937.5</v>
      </c>
      <c r="I22" s="30">
        <f t="shared" si="2"/>
        <v>398.46</v>
      </c>
      <c r="J22" s="30">
        <f t="shared" si="3"/>
        <v>5085.96</v>
      </c>
      <c r="K22" s="86"/>
    </row>
    <row r="23" spans="1:11" ht="13.5" thickBot="1">
      <c r="A23" s="34"/>
      <c r="B23" s="35" t="s">
        <v>60</v>
      </c>
      <c r="C23" s="35" t="s">
        <v>56</v>
      </c>
      <c r="D23" s="35" t="s">
        <v>19</v>
      </c>
      <c r="E23" s="36">
        <v>1</v>
      </c>
      <c r="F23" s="36">
        <v>3</v>
      </c>
      <c r="G23" s="37">
        <f t="shared" si="0"/>
        <v>1875</v>
      </c>
      <c r="H23" s="37">
        <f t="shared" si="1"/>
        <v>468.75</v>
      </c>
      <c r="I23" s="38">
        <f t="shared" si="2"/>
        <v>199.23</v>
      </c>
      <c r="J23" s="38">
        <f t="shared" si="3"/>
        <v>2542.98</v>
      </c>
      <c r="K23" s="87"/>
    </row>
    <row r="24" spans="1:11" ht="13.5" thickBot="1">
      <c r="A24" s="52"/>
      <c r="B24" s="53" t="s">
        <v>22</v>
      </c>
      <c r="C24" s="53" t="s">
        <v>23</v>
      </c>
      <c r="D24" s="53" t="s">
        <v>21</v>
      </c>
      <c r="E24" s="54">
        <v>2</v>
      </c>
      <c r="F24" s="54">
        <v>3</v>
      </c>
      <c r="G24" s="55">
        <f t="shared" si="0"/>
        <v>3750</v>
      </c>
      <c r="H24" s="55">
        <f t="shared" si="1"/>
        <v>937.5</v>
      </c>
      <c r="I24" s="56">
        <f t="shared" si="2"/>
        <v>398.46</v>
      </c>
      <c r="J24" s="56">
        <f t="shared" si="3"/>
        <v>5085.96</v>
      </c>
      <c r="K24" s="57">
        <f>J24</f>
        <v>5085.96</v>
      </c>
    </row>
    <row r="25" spans="1:11" ht="12.75">
      <c r="A25" s="20"/>
      <c r="B25" s="21" t="s">
        <v>6</v>
      </c>
      <c r="C25" s="21" t="s">
        <v>24</v>
      </c>
      <c r="D25" s="21" t="s">
        <v>24</v>
      </c>
      <c r="E25" s="23">
        <v>1</v>
      </c>
      <c r="F25" s="23">
        <v>3</v>
      </c>
      <c r="G25" s="24">
        <f t="shared" si="0"/>
        <v>1875</v>
      </c>
      <c r="H25" s="24">
        <f t="shared" si="1"/>
        <v>468.75</v>
      </c>
      <c r="I25" s="25">
        <f t="shared" si="2"/>
        <v>199.23</v>
      </c>
      <c r="J25" s="25">
        <f t="shared" si="3"/>
        <v>2542.98</v>
      </c>
      <c r="K25" s="81">
        <f>SUM(J25:J29)</f>
        <v>17800.86</v>
      </c>
    </row>
    <row r="26" spans="1:11" ht="12.75">
      <c r="A26" s="11"/>
      <c r="B26" s="14" t="s">
        <v>36</v>
      </c>
      <c r="C26" s="14" t="s">
        <v>24</v>
      </c>
      <c r="D26" s="14" t="s">
        <v>24</v>
      </c>
      <c r="E26" s="15">
        <v>2</v>
      </c>
      <c r="F26" s="15">
        <v>3</v>
      </c>
      <c r="G26" s="29">
        <f t="shared" si="0"/>
        <v>3750</v>
      </c>
      <c r="H26" s="29">
        <f t="shared" si="1"/>
        <v>937.5</v>
      </c>
      <c r="I26" s="30">
        <f t="shared" si="2"/>
        <v>398.46</v>
      </c>
      <c r="J26" s="30">
        <f t="shared" si="3"/>
        <v>5085.96</v>
      </c>
      <c r="K26" s="86"/>
    </row>
    <row r="27" spans="1:11" ht="12.75">
      <c r="A27" s="11"/>
      <c r="B27" s="14" t="s">
        <v>38</v>
      </c>
      <c r="C27" s="14" t="s">
        <v>24</v>
      </c>
      <c r="D27" s="14" t="s">
        <v>24</v>
      </c>
      <c r="E27" s="15">
        <v>1</v>
      </c>
      <c r="F27" s="15">
        <v>3</v>
      </c>
      <c r="G27" s="29">
        <f t="shared" si="0"/>
        <v>1875</v>
      </c>
      <c r="H27" s="29">
        <f t="shared" si="1"/>
        <v>468.75</v>
      </c>
      <c r="I27" s="30">
        <f t="shared" si="2"/>
        <v>199.23</v>
      </c>
      <c r="J27" s="30">
        <f t="shared" si="3"/>
        <v>2542.98</v>
      </c>
      <c r="K27" s="86"/>
    </row>
    <row r="28" spans="1:11" ht="12.75">
      <c r="A28" s="11"/>
      <c r="B28" s="14" t="s">
        <v>25</v>
      </c>
      <c r="C28" s="14" t="s">
        <v>26</v>
      </c>
      <c r="D28" s="14" t="s">
        <v>24</v>
      </c>
      <c r="E28" s="15">
        <v>2</v>
      </c>
      <c r="F28" s="15">
        <v>3</v>
      </c>
      <c r="G28" s="29">
        <f t="shared" si="0"/>
        <v>3750</v>
      </c>
      <c r="H28" s="29">
        <f t="shared" si="1"/>
        <v>937.5</v>
      </c>
      <c r="I28" s="30">
        <f t="shared" si="2"/>
        <v>398.46</v>
      </c>
      <c r="J28" s="30">
        <f t="shared" si="3"/>
        <v>5085.96</v>
      </c>
      <c r="K28" s="86"/>
    </row>
    <row r="29" spans="1:11" ht="13.5" thickBot="1">
      <c r="A29" s="19"/>
      <c r="B29" s="22" t="s">
        <v>7</v>
      </c>
      <c r="C29" s="22" t="s">
        <v>24</v>
      </c>
      <c r="D29" s="22" t="s">
        <v>24</v>
      </c>
      <c r="E29" s="26">
        <v>1</v>
      </c>
      <c r="F29" s="26">
        <v>3</v>
      </c>
      <c r="G29" s="31">
        <f t="shared" si="0"/>
        <v>1875</v>
      </c>
      <c r="H29" s="31">
        <f t="shared" si="1"/>
        <v>468.75</v>
      </c>
      <c r="I29" s="32">
        <f t="shared" si="2"/>
        <v>199.23</v>
      </c>
      <c r="J29" s="32">
        <f t="shared" si="3"/>
        <v>2542.98</v>
      </c>
      <c r="K29" s="88"/>
    </row>
    <row r="30" spans="1:11" ht="13.5" thickBot="1">
      <c r="A30" s="44"/>
      <c r="B30" s="45" t="s">
        <v>39</v>
      </c>
      <c r="C30" s="45" t="s">
        <v>40</v>
      </c>
      <c r="D30" s="45" t="s">
        <v>40</v>
      </c>
      <c r="E30" s="46">
        <v>2</v>
      </c>
      <c r="F30" s="46">
        <v>3</v>
      </c>
      <c r="G30" s="47">
        <f t="shared" si="0"/>
        <v>3750</v>
      </c>
      <c r="H30" s="47">
        <f t="shared" si="1"/>
        <v>937.5</v>
      </c>
      <c r="I30" s="48">
        <f t="shared" si="2"/>
        <v>398.46</v>
      </c>
      <c r="J30" s="48">
        <f t="shared" si="3"/>
        <v>5085.96</v>
      </c>
      <c r="K30" s="51">
        <f>J30</f>
        <v>5085.96</v>
      </c>
    </row>
    <row r="31" spans="1:11" ht="12.75">
      <c r="A31" s="20"/>
      <c r="B31" s="21" t="s">
        <v>27</v>
      </c>
      <c r="C31" s="21" t="s">
        <v>28</v>
      </c>
      <c r="D31" s="21" t="s">
        <v>30</v>
      </c>
      <c r="E31" s="23">
        <v>2</v>
      </c>
      <c r="F31" s="23">
        <v>3</v>
      </c>
      <c r="G31" s="24">
        <f t="shared" si="0"/>
        <v>3750</v>
      </c>
      <c r="H31" s="24">
        <f t="shared" si="1"/>
        <v>937.5</v>
      </c>
      <c r="I31" s="25">
        <f t="shared" si="2"/>
        <v>398.46</v>
      </c>
      <c r="J31" s="25">
        <f t="shared" si="3"/>
        <v>5085.96</v>
      </c>
      <c r="K31" s="81">
        <f>SUM(J31:J33)</f>
        <v>12714.9</v>
      </c>
    </row>
    <row r="32" spans="1:11" ht="12.75">
      <c r="A32" s="11"/>
      <c r="B32" s="14" t="s">
        <v>8</v>
      </c>
      <c r="C32" s="14" t="s">
        <v>29</v>
      </c>
      <c r="D32" s="14" t="s">
        <v>30</v>
      </c>
      <c r="E32" s="15">
        <v>2</v>
      </c>
      <c r="F32" s="15">
        <v>3</v>
      </c>
      <c r="G32" s="29">
        <f t="shared" si="0"/>
        <v>3750</v>
      </c>
      <c r="H32" s="29">
        <f t="shared" si="1"/>
        <v>937.5</v>
      </c>
      <c r="I32" s="30">
        <f t="shared" si="2"/>
        <v>398.46</v>
      </c>
      <c r="J32" s="30">
        <f t="shared" si="3"/>
        <v>5085.96</v>
      </c>
      <c r="K32" s="86"/>
    </row>
    <row r="33" spans="1:11" s="4" customFormat="1" ht="13.5" thickBot="1">
      <c r="A33" s="19"/>
      <c r="B33" s="22" t="s">
        <v>41</v>
      </c>
      <c r="C33" s="22" t="s">
        <v>30</v>
      </c>
      <c r="D33" s="22" t="s">
        <v>30</v>
      </c>
      <c r="E33" s="26">
        <v>1</v>
      </c>
      <c r="F33" s="26">
        <v>3</v>
      </c>
      <c r="G33" s="31">
        <f t="shared" si="0"/>
        <v>1875</v>
      </c>
      <c r="H33" s="31">
        <f t="shared" si="1"/>
        <v>468.75</v>
      </c>
      <c r="I33" s="32">
        <f t="shared" si="2"/>
        <v>199.23</v>
      </c>
      <c r="J33" s="32">
        <f t="shared" si="3"/>
        <v>2542.98</v>
      </c>
      <c r="K33" s="88"/>
    </row>
    <row r="34" spans="1:11" s="4" customFormat="1" ht="12.75">
      <c r="A34" s="39"/>
      <c r="B34" s="40" t="s">
        <v>42</v>
      </c>
      <c r="C34" s="40" t="s">
        <v>43</v>
      </c>
      <c r="D34" s="40" t="s">
        <v>31</v>
      </c>
      <c r="E34" s="41">
        <v>1</v>
      </c>
      <c r="F34" s="41">
        <v>3</v>
      </c>
      <c r="G34" s="42">
        <f t="shared" si="0"/>
        <v>1875</v>
      </c>
      <c r="H34" s="42">
        <f t="shared" si="1"/>
        <v>468.75</v>
      </c>
      <c r="I34" s="43">
        <f t="shared" si="2"/>
        <v>199.23</v>
      </c>
      <c r="J34" s="43">
        <f t="shared" si="3"/>
        <v>2542.98</v>
      </c>
      <c r="K34" s="89">
        <f>SUM(J34:J38)</f>
        <v>17800.86</v>
      </c>
    </row>
    <row r="35" spans="1:11" s="4" customFormat="1" ht="12.75">
      <c r="A35" s="11"/>
      <c r="B35" s="14" t="s">
        <v>62</v>
      </c>
      <c r="C35" s="14" t="s">
        <v>55</v>
      </c>
      <c r="D35" s="14" t="s">
        <v>31</v>
      </c>
      <c r="E35" s="15">
        <v>3</v>
      </c>
      <c r="F35" s="15">
        <v>3</v>
      </c>
      <c r="G35" s="29">
        <f>E35*625*F35</f>
        <v>5625</v>
      </c>
      <c r="H35" s="29">
        <f>E35*F35*781.25*20%</f>
        <v>1406.25</v>
      </c>
      <c r="I35" s="30">
        <f>E35*F35*66.41</f>
        <v>597.6899999999999</v>
      </c>
      <c r="J35" s="30">
        <f>SUM(G35:I35)</f>
        <v>7628.94</v>
      </c>
      <c r="K35" s="90"/>
    </row>
    <row r="36" spans="1:11" s="4" customFormat="1" ht="12.75">
      <c r="A36" s="11"/>
      <c r="B36" s="14" t="s">
        <v>63</v>
      </c>
      <c r="C36" s="14" t="s">
        <v>31</v>
      </c>
      <c r="D36" s="14" t="s">
        <v>31</v>
      </c>
      <c r="E36" s="15">
        <v>1</v>
      </c>
      <c r="F36" s="15">
        <v>3</v>
      </c>
      <c r="G36" s="29">
        <f>E36*625*F36</f>
        <v>1875</v>
      </c>
      <c r="H36" s="29">
        <f>E36*F36*781.25*20%</f>
        <v>468.75</v>
      </c>
      <c r="I36" s="30">
        <f>E36*F36*66.41</f>
        <v>199.23</v>
      </c>
      <c r="J36" s="30">
        <f>SUM(G36:I36)</f>
        <v>2542.98</v>
      </c>
      <c r="K36" s="90"/>
    </row>
    <row r="37" spans="1:11" s="4" customFormat="1" ht="12.75">
      <c r="A37" s="11"/>
      <c r="B37" s="14" t="s">
        <v>64</v>
      </c>
      <c r="C37" s="14" t="s">
        <v>31</v>
      </c>
      <c r="D37" s="14" t="s">
        <v>31</v>
      </c>
      <c r="E37" s="15">
        <v>1</v>
      </c>
      <c r="F37" s="15">
        <v>3</v>
      </c>
      <c r="G37" s="29">
        <f t="shared" si="0"/>
        <v>1875</v>
      </c>
      <c r="H37" s="29">
        <f t="shared" si="1"/>
        <v>468.75</v>
      </c>
      <c r="I37" s="30">
        <f t="shared" si="2"/>
        <v>199.23</v>
      </c>
      <c r="J37" s="30">
        <f t="shared" si="3"/>
        <v>2542.98</v>
      </c>
      <c r="K37" s="90"/>
    </row>
    <row r="38" spans="1:11" s="4" customFormat="1" ht="13.5" thickBot="1">
      <c r="A38" s="34"/>
      <c r="B38" s="35" t="s">
        <v>44</v>
      </c>
      <c r="C38" s="35" t="s">
        <v>32</v>
      </c>
      <c r="D38" s="35" t="s">
        <v>31</v>
      </c>
      <c r="E38" s="36">
        <v>1</v>
      </c>
      <c r="F38" s="36">
        <v>3</v>
      </c>
      <c r="G38" s="37">
        <f t="shared" si="0"/>
        <v>1875</v>
      </c>
      <c r="H38" s="37">
        <f t="shared" si="1"/>
        <v>468.75</v>
      </c>
      <c r="I38" s="38">
        <f t="shared" si="2"/>
        <v>199.23</v>
      </c>
      <c r="J38" s="38">
        <f t="shared" si="3"/>
        <v>2542.98</v>
      </c>
      <c r="K38" s="91"/>
    </row>
    <row r="39" spans="1:11" s="4" customFormat="1" ht="12.75">
      <c r="A39" s="20"/>
      <c r="B39" s="21" t="s">
        <v>9</v>
      </c>
      <c r="C39" s="21" t="s">
        <v>34</v>
      </c>
      <c r="D39" s="21" t="s">
        <v>33</v>
      </c>
      <c r="E39" s="23">
        <v>1</v>
      </c>
      <c r="F39" s="23">
        <v>3</v>
      </c>
      <c r="G39" s="24">
        <f t="shared" si="0"/>
        <v>1875</v>
      </c>
      <c r="H39" s="24">
        <f t="shared" si="1"/>
        <v>468.75</v>
      </c>
      <c r="I39" s="25">
        <f t="shared" si="2"/>
        <v>199.23</v>
      </c>
      <c r="J39" s="25">
        <f t="shared" si="3"/>
        <v>2542.98</v>
      </c>
      <c r="K39" s="92">
        <f>SUM(J39:J41)</f>
        <v>7628.9400000000005</v>
      </c>
    </row>
    <row r="40" spans="1:11" ht="12.75">
      <c r="A40" s="11"/>
      <c r="B40" s="14" t="s">
        <v>46</v>
      </c>
      <c r="C40" s="14" t="s">
        <v>33</v>
      </c>
      <c r="D40" s="14" t="s">
        <v>33</v>
      </c>
      <c r="E40" s="15">
        <v>1</v>
      </c>
      <c r="F40" s="15">
        <v>3</v>
      </c>
      <c r="G40" s="29">
        <f t="shared" si="0"/>
        <v>1875</v>
      </c>
      <c r="H40" s="29">
        <f t="shared" si="1"/>
        <v>468.75</v>
      </c>
      <c r="I40" s="30">
        <f t="shared" si="2"/>
        <v>199.23</v>
      </c>
      <c r="J40" s="30">
        <f t="shared" si="3"/>
        <v>2542.98</v>
      </c>
      <c r="K40" s="90"/>
    </row>
    <row r="41" spans="1:11" ht="13.5" thickBot="1">
      <c r="A41" s="19"/>
      <c r="B41" s="22" t="s">
        <v>45</v>
      </c>
      <c r="C41" s="22" t="s">
        <v>33</v>
      </c>
      <c r="D41" s="22" t="s">
        <v>33</v>
      </c>
      <c r="E41" s="26">
        <v>1</v>
      </c>
      <c r="F41" s="26">
        <v>3</v>
      </c>
      <c r="G41" s="31">
        <f t="shared" si="0"/>
        <v>1875</v>
      </c>
      <c r="H41" s="31">
        <f t="shared" si="1"/>
        <v>468.75</v>
      </c>
      <c r="I41" s="32">
        <f t="shared" si="2"/>
        <v>199.23</v>
      </c>
      <c r="J41" s="32">
        <f t="shared" si="3"/>
        <v>2542.98</v>
      </c>
      <c r="K41" s="93"/>
    </row>
    <row r="42" spans="1:12" ht="13.5" thickBot="1">
      <c r="A42" s="75" t="s">
        <v>3</v>
      </c>
      <c r="B42" s="76"/>
      <c r="C42" s="76"/>
      <c r="D42" s="76"/>
      <c r="E42" s="16">
        <f>SUM(E15:E41)</f>
        <v>37</v>
      </c>
      <c r="F42" s="16"/>
      <c r="G42" s="17">
        <f>SUM(G15:G41)</f>
        <v>69375</v>
      </c>
      <c r="H42" s="17">
        <f>SUM(H15:H41)</f>
        <v>17343.75</v>
      </c>
      <c r="I42" s="18">
        <f>SUM(I15:I41)</f>
        <v>7371.509999999996</v>
      </c>
      <c r="J42" s="18">
        <f>SUM(J15:J41)</f>
        <v>94090.25999999998</v>
      </c>
      <c r="K42" s="33">
        <f>SUM(K15:K41)</f>
        <v>94090.26</v>
      </c>
      <c r="L42" s="12"/>
    </row>
    <row r="43" spans="8:11" ht="12.75">
      <c r="H43" s="1"/>
      <c r="I43" s="1"/>
      <c r="J43" s="1"/>
      <c r="K43" s="13"/>
    </row>
    <row r="44" spans="1:11" ht="12.75">
      <c r="A44" s="5"/>
      <c r="B44" s="27" t="s">
        <v>52</v>
      </c>
      <c r="C44" s="6"/>
      <c r="D44" s="6"/>
      <c r="I44" s="80" t="s">
        <v>49</v>
      </c>
      <c r="J44" s="80"/>
      <c r="K44" s="12"/>
    </row>
    <row r="45" spans="2:10" ht="12.75">
      <c r="B45" s="6"/>
      <c r="C45" s="6"/>
      <c r="D45" s="6"/>
      <c r="I45" s="61" t="s">
        <v>67</v>
      </c>
      <c r="J45" s="61"/>
    </row>
    <row r="47" ht="12.75">
      <c r="J47" s="28"/>
    </row>
    <row r="49" ht="12.75">
      <c r="J49" s="12"/>
    </row>
  </sheetData>
  <mergeCells count="27">
    <mergeCell ref="I10:I14"/>
    <mergeCell ref="B10:B14"/>
    <mergeCell ref="C10:C14"/>
    <mergeCell ref="D10:D14"/>
    <mergeCell ref="E10:E14"/>
    <mergeCell ref="G10:G14"/>
    <mergeCell ref="F10:F14"/>
    <mergeCell ref="A42:D42"/>
    <mergeCell ref="A10:A14"/>
    <mergeCell ref="I44:J44"/>
    <mergeCell ref="K15:K18"/>
    <mergeCell ref="K19:K20"/>
    <mergeCell ref="K21:K23"/>
    <mergeCell ref="K25:K29"/>
    <mergeCell ref="K31:K33"/>
    <mergeCell ref="K34:K38"/>
    <mergeCell ref="K39:K41"/>
    <mergeCell ref="K10:K14"/>
    <mergeCell ref="I45:J45"/>
    <mergeCell ref="A1:J1"/>
    <mergeCell ref="A2:J2"/>
    <mergeCell ref="A3:J3"/>
    <mergeCell ref="A4:J4"/>
    <mergeCell ref="A7:J7"/>
    <mergeCell ref="A9:J9"/>
    <mergeCell ref="H10:H14"/>
    <mergeCell ref="J10:J14"/>
  </mergeCells>
  <printOptions horizontalCentered="1" verticalCentered="1"/>
  <pageMargins left="0.22" right="0.17" top="0.16" bottom="0.52" header="0.78" footer="0.5118110236220472"/>
  <pageSetup fitToHeight="1" fitToWidth="1" horizontalDpi="300" verticalDpi="300" orientation="landscape" pageOrder="overThenDown" paperSize="9" scale="93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Ufficio Risorse Finanziarie</cp:lastModifiedBy>
  <cp:lastPrinted>2005-12-01T09:53:21Z</cp:lastPrinted>
  <dcterms:created xsi:type="dcterms:W3CDTF">1996-11-05T10:16:36Z</dcterms:created>
  <dcterms:modified xsi:type="dcterms:W3CDTF">2005-12-01T10:56:25Z</dcterms:modified>
  <cp:category/>
  <cp:version/>
  <cp:contentType/>
  <cp:contentStatus/>
</cp:coreProperties>
</file>