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ss.ti lingua straniera" sheetId="1" r:id="rId1"/>
  </sheets>
  <definedNames>
    <definedName name="_xlnm.Print_Area" localSheetId="0">'Ass.ti lingua straniera'!$A$1:$M$47</definedName>
  </definedNames>
  <calcPr fullCalcOnLoad="1"/>
</workbook>
</file>

<file path=xl/sharedStrings.xml><?xml version="1.0" encoding="utf-8"?>
<sst xmlns="http://schemas.openxmlformats.org/spreadsheetml/2006/main" count="168" uniqueCount="89">
  <si>
    <t>Ministero dell' Istruzione, dell' Università e della Ricerca</t>
  </si>
  <si>
    <t>UFFICIO SCOLASTICO REGIONALE PER L'EMILIA ROMAGNA</t>
  </si>
  <si>
    <t>DIREZIONE GENERALE</t>
  </si>
  <si>
    <t>N°</t>
  </si>
  <si>
    <t>TOTALE</t>
  </si>
  <si>
    <t>Ist. Mag. "Laura Bassi"</t>
  </si>
  <si>
    <t>I.T.C. "Carlo Matteucci"</t>
  </si>
  <si>
    <t>I.C. "J.Sanvitale Fra Salimbene"</t>
  </si>
  <si>
    <t>I.T.C. "Macedonio Melloni"</t>
  </si>
  <si>
    <t>I.P.S.S.A.R. Cervia</t>
  </si>
  <si>
    <t>I.T.C. "ScaRuffi-Levi-Città del Tricolore"</t>
  </si>
  <si>
    <t>I.P.S.C.T. "L. Einaudi"</t>
  </si>
  <si>
    <t>MESI</t>
  </si>
  <si>
    <t xml:space="preserve">NETTO </t>
  </si>
  <si>
    <t>IRPEF</t>
  </si>
  <si>
    <t>IRAP</t>
  </si>
  <si>
    <t>LINGUA</t>
  </si>
  <si>
    <t>Francese</t>
  </si>
  <si>
    <t>Spagnolo</t>
  </si>
  <si>
    <t>Inglese</t>
  </si>
  <si>
    <t>Tedesco</t>
  </si>
  <si>
    <t>PERIODO GENNAIO/APRILE - GENNAIO/MAGGIO</t>
  </si>
  <si>
    <t>DENOMINAZIONE SCUOLA</t>
  </si>
  <si>
    <t xml:space="preserve">INDIRIZZO </t>
  </si>
  <si>
    <t>CITTA'</t>
  </si>
  <si>
    <t>CSA DI APPARTENENZA</t>
  </si>
  <si>
    <t>Bologna</t>
  </si>
  <si>
    <t>Ferrara</t>
  </si>
  <si>
    <t>Forlì - Cesena</t>
  </si>
  <si>
    <t>Gatteo</t>
  </si>
  <si>
    <t>Forlì</t>
  </si>
  <si>
    <t>Modena</t>
  </si>
  <si>
    <t>I.T.C.G. "Alberto Baggi"</t>
  </si>
  <si>
    <t>Sassuolo</t>
  </si>
  <si>
    <t>Parma</t>
  </si>
  <si>
    <t xml:space="preserve">I.P.S.S.A.R. "G. Magnaghi" </t>
  </si>
  <si>
    <t>Salsomaggiore  Terme</t>
  </si>
  <si>
    <t xml:space="preserve">I.S. "E. Stoppa"  </t>
  </si>
  <si>
    <t>Lugo</t>
  </si>
  <si>
    <t>Cervia</t>
  </si>
  <si>
    <t>Ravenna</t>
  </si>
  <si>
    <t>Reggio Emilia</t>
  </si>
  <si>
    <t>Montecchio Emilia</t>
  </si>
  <si>
    <t>Rimini</t>
  </si>
  <si>
    <t>Viserba di Rimini</t>
  </si>
  <si>
    <t>Via Sant'Isaia, 35</t>
  </si>
  <si>
    <t xml:space="preserve">I.T.C.S. "Vincenzo Monti" </t>
  </si>
  <si>
    <t>Via Azzo Novello, 4</t>
  </si>
  <si>
    <t xml:space="preserve">S.M.S. "Pascoli"  </t>
  </si>
  <si>
    <t>Via Don Ghinelli, 10</t>
  </si>
  <si>
    <t>CAP</t>
  </si>
  <si>
    <t>Via San Luca</t>
  </si>
  <si>
    <t>Piazzale Santafiora, 9</t>
  </si>
  <si>
    <t xml:space="preserve">I.S. "Pietro Giordani" </t>
  </si>
  <si>
    <t>Viale Romagnosi, 7</t>
  </si>
  <si>
    <t>Via Toscana, 7</t>
  </si>
  <si>
    <t>Viale Maria Luigia, 9/A</t>
  </si>
  <si>
    <t>Via Baracca, 62</t>
  </si>
  <si>
    <t>Piazzale Pellegrino Artusi, 7</t>
  </si>
  <si>
    <t>Via Filippo Re, 8</t>
  </si>
  <si>
    <t>Via Morri, 8</t>
  </si>
  <si>
    <t>Totale</t>
  </si>
  <si>
    <t>Ist. Prof.le "Ruffilli"</t>
  </si>
  <si>
    <t>Via Romanello da Forlì 6</t>
  </si>
  <si>
    <t>Liceo Classico "Romagnosi"</t>
  </si>
  <si>
    <t>Viale Maria Luigia 1</t>
  </si>
  <si>
    <t>Liceo Scientifico "Respighi"</t>
  </si>
  <si>
    <t>P.le Genova 1</t>
  </si>
  <si>
    <t>Piacenza</t>
  </si>
  <si>
    <t>I.T.I. "Baldini"</t>
  </si>
  <si>
    <t>Via Marconi 2</t>
  </si>
  <si>
    <t>Ist. Sup. "Gobetti"</t>
  </si>
  <si>
    <t>Via della Repubblica 41</t>
  </si>
  <si>
    <t>Scandiano</t>
  </si>
  <si>
    <t>Ist. Sup. "D'Arzo"</t>
  </si>
  <si>
    <t>Strada S. Ilario 28/C</t>
  </si>
  <si>
    <t>Via G.Deledda 4</t>
  </si>
  <si>
    <t>Via Regina Margherita 4</t>
  </si>
  <si>
    <t>Via Saragozza, 9</t>
  </si>
  <si>
    <t>Ist.Sup. "Crescenzi Pacinotti"</t>
  </si>
  <si>
    <t>I.P.S.S.A.R. "Malatesta"</t>
  </si>
  <si>
    <t>I.T.C. "Valturio"</t>
  </si>
  <si>
    <t>Via F. Turati, 5</t>
  </si>
  <si>
    <t>Ufficio VI  Risorse Finanziarie</t>
  </si>
  <si>
    <t>CAPITOLO  1308 (ex 1183) - ESERCIZIO FINANZIARIO 2005 - ASSISTENTI DI LINGUA STRANIERA IN ITALIA.</t>
  </si>
  <si>
    <t>N. ASSISTENTI</t>
  </si>
  <si>
    <t>IL DIRIGENTE</t>
  </si>
  <si>
    <t>Bologna, 25 maggio 2005</t>
  </si>
  <si>
    <t>F.to Luciano Fanti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</si>
</sst>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_-;\-[$€-2]\ * #,##0_-;_-[$€-2]\ * &quot;-&quot;_-;_-@_-"/>
    <numFmt numFmtId="185" formatCode="_-[$€-2]\ * #,##0.00_-;\-[$€-2]\ * #,##0.00_-;_-[$€-2]\ * &quot;-&quot;??_-;_-@_-"/>
    <numFmt numFmtId="186" formatCode="_-* #,##0.00_-;\-* #,##0.00_-;_-* &quot;-&quot;_-;_-@_-"/>
    <numFmt numFmtId="187" formatCode="_-* #,##0.0_-;\-* #,##0.0_-;_-* &quot;-&quot;_-;_-@_-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0.0%"/>
    <numFmt numFmtId="192" formatCode="_-* #,##0.0000_-;\-* #,##0.0000_-;_-* &quot;-&quot;??_-;_-@_-"/>
    <numFmt numFmtId="193" formatCode="&quot;€&quot;\ #,##0.0;[Red]\-&quot;€&quot;\ 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6"/>
      <name val="Monotype Corsiva"/>
      <family val="4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1" fontId="0" fillId="0" borderId="0" xfId="18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189" fontId="0" fillId="0" borderId="1" xfId="17" applyNumberFormat="1" applyBorder="1" applyAlignment="1">
      <alignment/>
    </xf>
    <xf numFmtId="43" fontId="0" fillId="0" borderId="1" xfId="17" applyBorder="1" applyAlignment="1">
      <alignment/>
    </xf>
    <xf numFmtId="0" fontId="0" fillId="0" borderId="2" xfId="0" applyBorder="1" applyAlignment="1">
      <alignment horizontal="left"/>
    </xf>
    <xf numFmtId="189" fontId="0" fillId="0" borderId="2" xfId="17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17" applyAlignment="1">
      <alignment/>
    </xf>
    <xf numFmtId="0" fontId="0" fillId="0" borderId="5" xfId="0" applyBorder="1" applyAlignment="1">
      <alignment horizontal="left"/>
    </xf>
    <xf numFmtId="189" fontId="0" fillId="0" borderId="5" xfId="17" applyNumberFormat="1" applyBorder="1" applyAlignment="1">
      <alignment/>
    </xf>
    <xf numFmtId="189" fontId="0" fillId="0" borderId="6" xfId="0" applyNumberFormat="1" applyBorder="1" applyAlignment="1">
      <alignment/>
    </xf>
    <xf numFmtId="43" fontId="0" fillId="0" borderId="6" xfId="17" applyFont="1" applyBorder="1" applyAlignment="1">
      <alignment/>
    </xf>
    <xf numFmtId="43" fontId="0" fillId="0" borderId="7" xfId="17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17" applyBorder="1" applyAlignment="1">
      <alignment/>
    </xf>
    <xf numFmtId="43" fontId="0" fillId="0" borderId="8" xfId="17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189" fontId="0" fillId="0" borderId="13" xfId="17" applyNumberFormat="1" applyBorder="1" applyAlignment="1">
      <alignment/>
    </xf>
    <xf numFmtId="43" fontId="0" fillId="0" borderId="13" xfId="17" applyBorder="1" applyAlignment="1">
      <alignment/>
    </xf>
    <xf numFmtId="43" fontId="0" fillId="0" borderId="16" xfId="17" applyBorder="1" applyAlignment="1">
      <alignment/>
    </xf>
    <xf numFmtId="189" fontId="0" fillId="0" borderId="14" xfId="17" applyNumberFormat="1" applyBorder="1" applyAlignment="1">
      <alignment/>
    </xf>
    <xf numFmtId="43" fontId="0" fillId="0" borderId="17" xfId="17" applyBorder="1" applyAlignment="1">
      <alignment/>
    </xf>
    <xf numFmtId="43" fontId="0" fillId="0" borderId="18" xfId="17" applyBorder="1" applyAlignment="1">
      <alignment/>
    </xf>
    <xf numFmtId="189" fontId="0" fillId="0" borderId="6" xfId="17" applyNumberFormat="1" applyFill="1" applyBorder="1" applyAlignment="1">
      <alignment/>
    </xf>
    <xf numFmtId="43" fontId="0" fillId="0" borderId="6" xfId="17" applyBorder="1" applyAlignment="1">
      <alignment/>
    </xf>
    <xf numFmtId="43" fontId="0" fillId="0" borderId="7" xfId="17" applyBorder="1" applyAlignment="1">
      <alignment/>
    </xf>
    <xf numFmtId="0" fontId="0" fillId="0" borderId="19" xfId="0" applyBorder="1" applyAlignment="1">
      <alignment horizontal="center"/>
    </xf>
    <xf numFmtId="189" fontId="0" fillId="0" borderId="6" xfId="17" applyNumberFormat="1" applyBorder="1" applyAlignment="1">
      <alignment/>
    </xf>
    <xf numFmtId="43" fontId="0" fillId="0" borderId="0" xfId="0" applyNumberFormat="1" applyFill="1" applyAlignment="1">
      <alignment/>
    </xf>
    <xf numFmtId="41" fontId="0" fillId="0" borderId="0" xfId="18" applyFont="1" applyFill="1" applyBorder="1" applyAlignment="1">
      <alignment/>
    </xf>
    <xf numFmtId="41" fontId="0" fillId="0" borderId="20" xfId="18" applyBorder="1" applyAlignment="1">
      <alignment horizontal="right"/>
    </xf>
    <xf numFmtId="41" fontId="0" fillId="0" borderId="21" xfId="18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1" fontId="0" fillId="0" borderId="26" xfId="18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 topLeftCell="A22">
      <selection activeCell="C48" sqref="C48"/>
    </sheetView>
  </sheetViews>
  <sheetFormatPr defaultColWidth="9.140625" defaultRowHeight="12.75"/>
  <cols>
    <col min="1" max="1" width="3.00390625" style="0" bestFit="1" customWidth="1"/>
    <col min="2" max="2" width="33.8515625" style="0" bestFit="1" customWidth="1"/>
    <col min="3" max="3" width="25.28125" style="0" customWidth="1"/>
    <col min="4" max="4" width="7.7109375" style="0" customWidth="1"/>
    <col min="5" max="5" width="19.8515625" style="0" bestFit="1" customWidth="1"/>
    <col min="6" max="6" width="17.00390625" style="0" customWidth="1"/>
    <col min="7" max="7" width="8.7109375" style="0" bestFit="1" customWidth="1"/>
    <col min="8" max="8" width="6.00390625" style="0" customWidth="1"/>
    <col min="9" max="9" width="6.7109375" style="0" customWidth="1"/>
    <col min="10" max="10" width="11.28125" style="0" bestFit="1" customWidth="1"/>
    <col min="11" max="11" width="10.28125" style="0" bestFit="1" customWidth="1"/>
    <col min="12" max="12" width="9.28125" style="0" bestFit="1" customWidth="1"/>
    <col min="13" max="14" width="11.28125" style="0" bestFit="1" customWidth="1"/>
  </cols>
  <sheetData>
    <row r="1" spans="1:13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.7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>
      <c r="A4" s="73" t="s">
        <v>83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7" ht="12.75">
      <c r="A5" s="2"/>
      <c r="B5" s="2"/>
      <c r="C5" s="2"/>
      <c r="D5" s="2"/>
      <c r="E5" s="2"/>
      <c r="F5" s="2"/>
      <c r="G5" s="2"/>
    </row>
    <row r="6" spans="1:19" ht="12.75">
      <c r="A6" s="8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4.25" customHeight="1">
      <c r="A7" s="74" t="s">
        <v>84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9"/>
      <c r="O7" s="9"/>
      <c r="P7" s="9"/>
      <c r="Q7" s="9"/>
      <c r="R7" s="9"/>
      <c r="S7" s="9"/>
    </row>
    <row r="8" spans="1:19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8"/>
      <c r="L8" s="8"/>
      <c r="M8" s="8"/>
      <c r="N8" s="9"/>
      <c r="O8" s="9"/>
      <c r="P8" s="9"/>
      <c r="Q8" s="9"/>
      <c r="R8" s="9"/>
      <c r="S8" s="9"/>
    </row>
    <row r="9" spans="1:13" ht="15.75" customHeight="1" thickBot="1">
      <c r="A9" s="75" t="s">
        <v>21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</row>
    <row r="10" spans="1:13" s="3" customFormat="1" ht="13.5" customHeight="1">
      <c r="A10" s="66" t="s">
        <v>3</v>
      </c>
      <c r="B10" s="54" t="s">
        <v>22</v>
      </c>
      <c r="C10" s="57" t="s">
        <v>23</v>
      </c>
      <c r="D10" s="57" t="s">
        <v>50</v>
      </c>
      <c r="E10" s="57" t="s">
        <v>24</v>
      </c>
      <c r="F10" s="60" t="s">
        <v>25</v>
      </c>
      <c r="G10" s="57" t="s">
        <v>16</v>
      </c>
      <c r="H10" s="60" t="s">
        <v>85</v>
      </c>
      <c r="I10" s="60" t="s">
        <v>12</v>
      </c>
      <c r="J10" s="60" t="s">
        <v>13</v>
      </c>
      <c r="K10" s="60" t="s">
        <v>14</v>
      </c>
      <c r="L10" s="51" t="s">
        <v>15</v>
      </c>
      <c r="M10" s="51" t="s">
        <v>61</v>
      </c>
    </row>
    <row r="11" spans="1:13" ht="12.75">
      <c r="A11" s="67"/>
      <c r="B11" s="55"/>
      <c r="C11" s="58"/>
      <c r="D11" s="58"/>
      <c r="E11" s="58"/>
      <c r="F11" s="61"/>
      <c r="G11" s="58"/>
      <c r="H11" s="63"/>
      <c r="I11" s="61"/>
      <c r="J11" s="61"/>
      <c r="K11" s="61"/>
      <c r="L11" s="52"/>
      <c r="M11" s="52"/>
    </row>
    <row r="12" spans="1:13" ht="12.75">
      <c r="A12" s="67"/>
      <c r="B12" s="55"/>
      <c r="C12" s="58"/>
      <c r="D12" s="58"/>
      <c r="E12" s="58"/>
      <c r="F12" s="61"/>
      <c r="G12" s="58"/>
      <c r="H12" s="63"/>
      <c r="I12" s="61"/>
      <c r="J12" s="61"/>
      <c r="K12" s="61"/>
      <c r="L12" s="52"/>
      <c r="M12" s="52"/>
    </row>
    <row r="13" spans="1:13" ht="12.75">
      <c r="A13" s="67"/>
      <c r="B13" s="55"/>
      <c r="C13" s="58"/>
      <c r="D13" s="58"/>
      <c r="E13" s="58"/>
      <c r="F13" s="61"/>
      <c r="G13" s="58"/>
      <c r="H13" s="63"/>
      <c r="I13" s="61"/>
      <c r="J13" s="61"/>
      <c r="K13" s="61"/>
      <c r="L13" s="52"/>
      <c r="M13" s="52"/>
    </row>
    <row r="14" spans="1:13" ht="13.5" thickBot="1">
      <c r="A14" s="68"/>
      <c r="B14" s="56"/>
      <c r="C14" s="59"/>
      <c r="D14" s="59"/>
      <c r="E14" s="59"/>
      <c r="F14" s="62"/>
      <c r="G14" s="59"/>
      <c r="H14" s="64"/>
      <c r="I14" s="62"/>
      <c r="J14" s="62"/>
      <c r="K14" s="62"/>
      <c r="L14" s="53"/>
      <c r="M14" s="53"/>
    </row>
    <row r="15" spans="1:13" ht="12.75">
      <c r="A15" s="35">
        <v>1</v>
      </c>
      <c r="B15" s="33" t="s">
        <v>79</v>
      </c>
      <c r="C15" s="33" t="s">
        <v>78</v>
      </c>
      <c r="D15" s="33">
        <v>40123</v>
      </c>
      <c r="E15" s="33" t="s">
        <v>26</v>
      </c>
      <c r="F15" s="33" t="s">
        <v>26</v>
      </c>
      <c r="G15" s="33" t="s">
        <v>17</v>
      </c>
      <c r="H15" s="36">
        <v>1</v>
      </c>
      <c r="I15" s="36">
        <v>4</v>
      </c>
      <c r="J15" s="37">
        <f>H15*625*I15</f>
        <v>2500</v>
      </c>
      <c r="K15" s="37">
        <f>H15*I15*781.25*20%</f>
        <v>625</v>
      </c>
      <c r="L15" s="38">
        <f>H15*I15*66.41</f>
        <v>265.64</v>
      </c>
      <c r="M15" s="38">
        <f>SUM(J15:L15)</f>
        <v>3390.64</v>
      </c>
    </row>
    <row r="16" spans="1:14" ht="13.5" thickBot="1">
      <c r="A16" s="31">
        <v>2</v>
      </c>
      <c r="B16" s="34" t="s">
        <v>5</v>
      </c>
      <c r="C16" s="34" t="s">
        <v>45</v>
      </c>
      <c r="D16" s="34">
        <v>40123</v>
      </c>
      <c r="E16" s="34" t="s">
        <v>26</v>
      </c>
      <c r="F16" s="34" t="s">
        <v>26</v>
      </c>
      <c r="G16" s="34" t="s">
        <v>18</v>
      </c>
      <c r="H16" s="39">
        <v>1</v>
      </c>
      <c r="I16" s="39">
        <v>5</v>
      </c>
      <c r="J16" s="40">
        <f aca="true" t="shared" si="0" ref="J16:J43">H16*625*I16</f>
        <v>3125</v>
      </c>
      <c r="K16" s="40">
        <f aca="true" t="shared" si="1" ref="K16:K43">H16*I16*781.25*20%</f>
        <v>781.25</v>
      </c>
      <c r="L16" s="41">
        <f aca="true" t="shared" si="2" ref="L16:L43">H16*I16*66.41</f>
        <v>332.04999999999995</v>
      </c>
      <c r="M16" s="41">
        <f aca="true" t="shared" si="3" ref="M16:M43">SUM(J16:L16)</f>
        <v>4238.3</v>
      </c>
      <c r="N16" s="18">
        <f>SUM(M15:M16)</f>
        <v>7628.9400000000005</v>
      </c>
    </row>
    <row r="17" spans="1:14" ht="13.5" thickBot="1">
      <c r="A17" s="29">
        <v>3</v>
      </c>
      <c r="B17" s="30" t="s">
        <v>46</v>
      </c>
      <c r="C17" s="30" t="s">
        <v>47</v>
      </c>
      <c r="D17" s="30">
        <v>44100</v>
      </c>
      <c r="E17" s="30" t="s">
        <v>27</v>
      </c>
      <c r="F17" s="30" t="s">
        <v>27</v>
      </c>
      <c r="G17" s="30" t="s">
        <v>17</v>
      </c>
      <c r="H17" s="42">
        <v>1</v>
      </c>
      <c r="I17" s="42">
        <v>4</v>
      </c>
      <c r="J17" s="43">
        <f t="shared" si="0"/>
        <v>2500</v>
      </c>
      <c r="K17" s="43">
        <f t="shared" si="1"/>
        <v>625</v>
      </c>
      <c r="L17" s="44">
        <f t="shared" si="2"/>
        <v>265.64</v>
      </c>
      <c r="M17" s="44">
        <f t="shared" si="3"/>
        <v>3390.64</v>
      </c>
      <c r="N17" s="18">
        <f>M17</f>
        <v>3390.64</v>
      </c>
    </row>
    <row r="18" spans="1:13" ht="12.75">
      <c r="A18" s="32">
        <v>4</v>
      </c>
      <c r="B18" s="33" t="s">
        <v>62</v>
      </c>
      <c r="C18" s="33" t="s">
        <v>63</v>
      </c>
      <c r="D18" s="33">
        <v>47100</v>
      </c>
      <c r="E18" s="33" t="s">
        <v>30</v>
      </c>
      <c r="F18" s="33" t="s">
        <v>28</v>
      </c>
      <c r="G18" s="33" t="s">
        <v>17</v>
      </c>
      <c r="H18" s="36">
        <v>1</v>
      </c>
      <c r="I18" s="36">
        <v>4</v>
      </c>
      <c r="J18" s="37">
        <f t="shared" si="0"/>
        <v>2500</v>
      </c>
      <c r="K18" s="37">
        <f t="shared" si="1"/>
        <v>625</v>
      </c>
      <c r="L18" s="38">
        <f t="shared" si="2"/>
        <v>265.64</v>
      </c>
      <c r="M18" s="38">
        <f t="shared" si="3"/>
        <v>3390.64</v>
      </c>
    </row>
    <row r="19" spans="1:13" ht="12.75">
      <c r="A19" s="16">
        <v>5</v>
      </c>
      <c r="B19" s="20" t="s">
        <v>48</v>
      </c>
      <c r="C19" s="20" t="s">
        <v>49</v>
      </c>
      <c r="D19" s="20">
        <v>47030</v>
      </c>
      <c r="E19" s="20" t="s">
        <v>29</v>
      </c>
      <c r="F19" s="20" t="s">
        <v>28</v>
      </c>
      <c r="G19" s="20" t="s">
        <v>17</v>
      </c>
      <c r="H19" s="21">
        <v>1</v>
      </c>
      <c r="I19" s="21">
        <v>4</v>
      </c>
      <c r="J19" s="13">
        <f t="shared" si="0"/>
        <v>2500</v>
      </c>
      <c r="K19" s="13">
        <f t="shared" si="1"/>
        <v>625</v>
      </c>
      <c r="L19" s="27">
        <f t="shared" si="2"/>
        <v>265.64</v>
      </c>
      <c r="M19" s="27">
        <f t="shared" si="3"/>
        <v>3390.64</v>
      </c>
    </row>
    <row r="20" spans="1:13" ht="12.75">
      <c r="A20" s="16">
        <v>6</v>
      </c>
      <c r="B20" s="20" t="s">
        <v>6</v>
      </c>
      <c r="C20" s="20" t="s">
        <v>82</v>
      </c>
      <c r="D20" s="20">
        <v>47099</v>
      </c>
      <c r="E20" s="20" t="s">
        <v>30</v>
      </c>
      <c r="F20" s="20" t="s">
        <v>28</v>
      </c>
      <c r="G20" s="20" t="s">
        <v>17</v>
      </c>
      <c r="H20" s="21">
        <v>1</v>
      </c>
      <c r="I20" s="21">
        <v>4</v>
      </c>
      <c r="J20" s="13">
        <f t="shared" si="0"/>
        <v>2500</v>
      </c>
      <c r="K20" s="13">
        <f t="shared" si="1"/>
        <v>625</v>
      </c>
      <c r="L20" s="27">
        <f t="shared" si="2"/>
        <v>265.64</v>
      </c>
      <c r="M20" s="27">
        <f t="shared" si="3"/>
        <v>3390.64</v>
      </c>
    </row>
    <row r="21" spans="1:14" ht="13.5" thickBot="1">
      <c r="A21" s="31">
        <v>7</v>
      </c>
      <c r="B21" s="34" t="s">
        <v>6</v>
      </c>
      <c r="C21" s="34" t="s">
        <v>82</v>
      </c>
      <c r="D21" s="34">
        <v>47100</v>
      </c>
      <c r="E21" s="34" t="s">
        <v>30</v>
      </c>
      <c r="F21" s="34" t="s">
        <v>28</v>
      </c>
      <c r="G21" s="34" t="s">
        <v>20</v>
      </c>
      <c r="H21" s="39">
        <v>1</v>
      </c>
      <c r="I21" s="39">
        <v>5</v>
      </c>
      <c r="J21" s="40">
        <f t="shared" si="0"/>
        <v>3125</v>
      </c>
      <c r="K21" s="40">
        <f t="shared" si="1"/>
        <v>781.25</v>
      </c>
      <c r="L21" s="41">
        <f t="shared" si="2"/>
        <v>332.04999999999995</v>
      </c>
      <c r="M21" s="41">
        <f t="shared" si="3"/>
        <v>4238.3</v>
      </c>
      <c r="N21" s="18">
        <f>SUM(M18:M21)</f>
        <v>14410.220000000001</v>
      </c>
    </row>
    <row r="22" spans="1:13" ht="12.75">
      <c r="A22" s="35">
        <v>8</v>
      </c>
      <c r="B22" s="33" t="s">
        <v>32</v>
      </c>
      <c r="C22" s="33" t="s">
        <v>51</v>
      </c>
      <c r="D22" s="33">
        <v>41048</v>
      </c>
      <c r="E22" s="33" t="s">
        <v>33</v>
      </c>
      <c r="F22" s="33" t="s">
        <v>31</v>
      </c>
      <c r="G22" s="33" t="s">
        <v>17</v>
      </c>
      <c r="H22" s="36">
        <v>1</v>
      </c>
      <c r="I22" s="36">
        <v>4</v>
      </c>
      <c r="J22" s="37">
        <f t="shared" si="0"/>
        <v>2500</v>
      </c>
      <c r="K22" s="37">
        <f t="shared" si="1"/>
        <v>625</v>
      </c>
      <c r="L22" s="38">
        <f t="shared" si="2"/>
        <v>265.64</v>
      </c>
      <c r="M22" s="38">
        <f t="shared" si="3"/>
        <v>3390.64</v>
      </c>
    </row>
    <row r="23" spans="1:14" ht="13.5" thickBot="1">
      <c r="A23" s="31">
        <v>9</v>
      </c>
      <c r="B23" s="34" t="s">
        <v>32</v>
      </c>
      <c r="C23" s="34" t="s">
        <v>51</v>
      </c>
      <c r="D23" s="34">
        <v>41048</v>
      </c>
      <c r="E23" s="34" t="s">
        <v>33</v>
      </c>
      <c r="F23" s="34" t="s">
        <v>31</v>
      </c>
      <c r="G23" s="34" t="s">
        <v>20</v>
      </c>
      <c r="H23" s="39">
        <v>1</v>
      </c>
      <c r="I23" s="39">
        <v>5</v>
      </c>
      <c r="J23" s="40">
        <f t="shared" si="0"/>
        <v>3125</v>
      </c>
      <c r="K23" s="40">
        <f t="shared" si="1"/>
        <v>781.25</v>
      </c>
      <c r="L23" s="41">
        <f t="shared" si="2"/>
        <v>332.04999999999995</v>
      </c>
      <c r="M23" s="41">
        <f t="shared" si="3"/>
        <v>4238.3</v>
      </c>
      <c r="N23" s="18">
        <f>SUM(M22:M23)</f>
        <v>7628.9400000000005</v>
      </c>
    </row>
    <row r="24" spans="1:13" ht="12.75">
      <c r="A24" s="35">
        <v>10</v>
      </c>
      <c r="B24" s="33" t="s">
        <v>7</v>
      </c>
      <c r="C24" s="33" t="s">
        <v>52</v>
      </c>
      <c r="D24" s="33">
        <v>43100</v>
      </c>
      <c r="E24" s="33" t="s">
        <v>34</v>
      </c>
      <c r="F24" s="33" t="s">
        <v>34</v>
      </c>
      <c r="G24" s="33" t="s">
        <v>17</v>
      </c>
      <c r="H24" s="36">
        <v>1</v>
      </c>
      <c r="I24" s="36">
        <v>4</v>
      </c>
      <c r="J24" s="37">
        <f t="shared" si="0"/>
        <v>2500</v>
      </c>
      <c r="K24" s="37">
        <f t="shared" si="1"/>
        <v>625</v>
      </c>
      <c r="L24" s="38">
        <f t="shared" si="2"/>
        <v>265.64</v>
      </c>
      <c r="M24" s="38">
        <f t="shared" si="3"/>
        <v>3390.64</v>
      </c>
    </row>
    <row r="25" spans="1:13" ht="12.75">
      <c r="A25" s="17">
        <v>11</v>
      </c>
      <c r="B25" s="20" t="s">
        <v>53</v>
      </c>
      <c r="C25" s="20" t="s">
        <v>55</v>
      </c>
      <c r="D25" s="20">
        <v>43100</v>
      </c>
      <c r="E25" s="20" t="s">
        <v>34</v>
      </c>
      <c r="F25" s="20" t="s">
        <v>34</v>
      </c>
      <c r="G25" s="20" t="s">
        <v>17</v>
      </c>
      <c r="H25" s="21">
        <v>1</v>
      </c>
      <c r="I25" s="21">
        <v>4</v>
      </c>
      <c r="J25" s="13">
        <f t="shared" si="0"/>
        <v>2500</v>
      </c>
      <c r="K25" s="13">
        <f t="shared" si="1"/>
        <v>625</v>
      </c>
      <c r="L25" s="27">
        <f t="shared" si="2"/>
        <v>265.64</v>
      </c>
      <c r="M25" s="27">
        <f t="shared" si="3"/>
        <v>3390.64</v>
      </c>
    </row>
    <row r="26" spans="1:13" ht="12.75">
      <c r="A26" s="16">
        <v>12</v>
      </c>
      <c r="B26" s="20" t="s">
        <v>64</v>
      </c>
      <c r="C26" s="20" t="s">
        <v>65</v>
      </c>
      <c r="D26" s="20">
        <v>43100</v>
      </c>
      <c r="E26" s="20" t="s">
        <v>34</v>
      </c>
      <c r="F26" s="20" t="s">
        <v>34</v>
      </c>
      <c r="G26" s="20" t="s">
        <v>17</v>
      </c>
      <c r="H26" s="21">
        <v>1</v>
      </c>
      <c r="I26" s="21">
        <v>4</v>
      </c>
      <c r="J26" s="13">
        <f t="shared" si="0"/>
        <v>2500</v>
      </c>
      <c r="K26" s="13">
        <f t="shared" si="1"/>
        <v>625</v>
      </c>
      <c r="L26" s="27">
        <f t="shared" si="2"/>
        <v>265.64</v>
      </c>
      <c r="M26" s="27">
        <f t="shared" si="3"/>
        <v>3390.64</v>
      </c>
    </row>
    <row r="27" spans="1:13" ht="12.75">
      <c r="A27" s="16">
        <v>13</v>
      </c>
      <c r="B27" s="20" t="s">
        <v>35</v>
      </c>
      <c r="C27" s="20" t="s">
        <v>54</v>
      </c>
      <c r="D27" s="20">
        <v>43039</v>
      </c>
      <c r="E27" s="20" t="s">
        <v>36</v>
      </c>
      <c r="F27" s="20" t="s">
        <v>34</v>
      </c>
      <c r="G27" s="20" t="s">
        <v>19</v>
      </c>
      <c r="H27" s="21">
        <v>1</v>
      </c>
      <c r="I27" s="21">
        <v>5</v>
      </c>
      <c r="J27" s="13">
        <f t="shared" si="0"/>
        <v>3125</v>
      </c>
      <c r="K27" s="13">
        <f t="shared" si="1"/>
        <v>781.25</v>
      </c>
      <c r="L27" s="27">
        <f t="shared" si="2"/>
        <v>332.04999999999995</v>
      </c>
      <c r="M27" s="27">
        <f t="shared" si="3"/>
        <v>4238.3</v>
      </c>
    </row>
    <row r="28" spans="1:13" ht="12.75">
      <c r="A28" s="17">
        <v>14</v>
      </c>
      <c r="B28" s="20" t="s">
        <v>35</v>
      </c>
      <c r="C28" s="20" t="s">
        <v>54</v>
      </c>
      <c r="D28" s="20">
        <v>43039</v>
      </c>
      <c r="E28" s="20" t="s">
        <v>36</v>
      </c>
      <c r="F28" s="20" t="s">
        <v>34</v>
      </c>
      <c r="G28" s="20" t="s">
        <v>17</v>
      </c>
      <c r="H28" s="21">
        <v>1</v>
      </c>
      <c r="I28" s="21">
        <v>4</v>
      </c>
      <c r="J28" s="13">
        <f t="shared" si="0"/>
        <v>2500</v>
      </c>
      <c r="K28" s="13">
        <f t="shared" si="1"/>
        <v>625</v>
      </c>
      <c r="L28" s="27">
        <f t="shared" si="2"/>
        <v>265.64</v>
      </c>
      <c r="M28" s="27">
        <f t="shared" si="3"/>
        <v>3390.64</v>
      </c>
    </row>
    <row r="29" spans="1:14" ht="13.5" thickBot="1">
      <c r="A29" s="45">
        <v>15</v>
      </c>
      <c r="B29" s="34" t="s">
        <v>8</v>
      </c>
      <c r="C29" s="34" t="s">
        <v>56</v>
      </c>
      <c r="D29" s="34">
        <v>43100</v>
      </c>
      <c r="E29" s="34" t="s">
        <v>34</v>
      </c>
      <c r="F29" s="34" t="s">
        <v>34</v>
      </c>
      <c r="G29" s="34" t="s">
        <v>17</v>
      </c>
      <c r="H29" s="39">
        <v>1</v>
      </c>
      <c r="I29" s="39">
        <v>4</v>
      </c>
      <c r="J29" s="40">
        <f t="shared" si="0"/>
        <v>2500</v>
      </c>
      <c r="K29" s="40">
        <f t="shared" si="1"/>
        <v>625</v>
      </c>
      <c r="L29" s="41">
        <f t="shared" si="2"/>
        <v>265.64</v>
      </c>
      <c r="M29" s="41">
        <f t="shared" si="3"/>
        <v>3390.64</v>
      </c>
      <c r="N29" s="18">
        <f>SUM(M24:M29)</f>
        <v>21191.5</v>
      </c>
    </row>
    <row r="30" spans="1:14" ht="13.5" thickBot="1">
      <c r="A30" s="29">
        <v>16</v>
      </c>
      <c r="B30" s="30" t="s">
        <v>66</v>
      </c>
      <c r="C30" s="30" t="s">
        <v>67</v>
      </c>
      <c r="D30" s="30">
        <v>29100</v>
      </c>
      <c r="E30" s="30" t="s">
        <v>68</v>
      </c>
      <c r="F30" s="30" t="s">
        <v>68</v>
      </c>
      <c r="G30" s="30" t="s">
        <v>20</v>
      </c>
      <c r="H30" s="46">
        <v>1</v>
      </c>
      <c r="I30" s="46">
        <v>5</v>
      </c>
      <c r="J30" s="43">
        <f t="shared" si="0"/>
        <v>3125</v>
      </c>
      <c r="K30" s="43">
        <f t="shared" si="1"/>
        <v>781.25</v>
      </c>
      <c r="L30" s="44">
        <f t="shared" si="2"/>
        <v>332.04999999999995</v>
      </c>
      <c r="M30" s="44">
        <f t="shared" si="3"/>
        <v>4238.3</v>
      </c>
      <c r="N30" s="18">
        <f>M30</f>
        <v>4238.3</v>
      </c>
    </row>
    <row r="31" spans="1:13" ht="12.75">
      <c r="A31" s="35">
        <v>17</v>
      </c>
      <c r="B31" s="33" t="s">
        <v>37</v>
      </c>
      <c r="C31" s="33" t="s">
        <v>57</v>
      </c>
      <c r="D31" s="33">
        <v>48022</v>
      </c>
      <c r="E31" s="33" t="s">
        <v>38</v>
      </c>
      <c r="F31" s="33" t="s">
        <v>40</v>
      </c>
      <c r="G31" s="33" t="s">
        <v>17</v>
      </c>
      <c r="H31" s="36">
        <v>1</v>
      </c>
      <c r="I31" s="36">
        <v>4</v>
      </c>
      <c r="J31" s="37">
        <f t="shared" si="0"/>
        <v>2500</v>
      </c>
      <c r="K31" s="37">
        <f t="shared" si="1"/>
        <v>625</v>
      </c>
      <c r="L31" s="38">
        <f t="shared" si="2"/>
        <v>265.64</v>
      </c>
      <c r="M31" s="38">
        <f t="shared" si="3"/>
        <v>3390.64</v>
      </c>
    </row>
    <row r="32" spans="1:13" ht="12.75">
      <c r="A32" s="17">
        <v>18</v>
      </c>
      <c r="B32" s="20" t="s">
        <v>37</v>
      </c>
      <c r="C32" s="20" t="s">
        <v>57</v>
      </c>
      <c r="D32" s="20">
        <v>48022</v>
      </c>
      <c r="E32" s="20" t="s">
        <v>38</v>
      </c>
      <c r="F32" s="20" t="s">
        <v>40</v>
      </c>
      <c r="G32" s="20" t="s">
        <v>20</v>
      </c>
      <c r="H32" s="21">
        <v>1</v>
      </c>
      <c r="I32" s="21">
        <v>5</v>
      </c>
      <c r="J32" s="13">
        <f t="shared" si="0"/>
        <v>3125</v>
      </c>
      <c r="K32" s="13">
        <f t="shared" si="1"/>
        <v>781.25</v>
      </c>
      <c r="L32" s="27">
        <f t="shared" si="2"/>
        <v>332.04999999999995</v>
      </c>
      <c r="M32" s="27">
        <f t="shared" si="3"/>
        <v>4238.3</v>
      </c>
    </row>
    <row r="33" spans="1:13" ht="12.75">
      <c r="A33" s="16">
        <v>19</v>
      </c>
      <c r="B33" s="20" t="s">
        <v>9</v>
      </c>
      <c r="C33" s="20" t="s">
        <v>58</v>
      </c>
      <c r="D33" s="20">
        <v>48015</v>
      </c>
      <c r="E33" s="20" t="s">
        <v>39</v>
      </c>
      <c r="F33" s="20" t="s">
        <v>40</v>
      </c>
      <c r="G33" s="20" t="s">
        <v>17</v>
      </c>
      <c r="H33" s="21">
        <v>1</v>
      </c>
      <c r="I33" s="21">
        <v>4</v>
      </c>
      <c r="J33" s="13">
        <f t="shared" si="0"/>
        <v>2500</v>
      </c>
      <c r="K33" s="13">
        <f t="shared" si="1"/>
        <v>625</v>
      </c>
      <c r="L33" s="27">
        <f t="shared" si="2"/>
        <v>265.64</v>
      </c>
      <c r="M33" s="27">
        <f t="shared" si="3"/>
        <v>3390.64</v>
      </c>
    </row>
    <row r="34" spans="1:13" ht="12.75">
      <c r="A34" s="16">
        <v>20</v>
      </c>
      <c r="B34" s="20" t="s">
        <v>9</v>
      </c>
      <c r="C34" s="20" t="s">
        <v>58</v>
      </c>
      <c r="D34" s="20">
        <v>48015</v>
      </c>
      <c r="E34" s="20" t="s">
        <v>39</v>
      </c>
      <c r="F34" s="20" t="s">
        <v>40</v>
      </c>
      <c r="G34" s="20" t="s">
        <v>20</v>
      </c>
      <c r="H34" s="21">
        <v>1</v>
      </c>
      <c r="I34" s="21">
        <v>5</v>
      </c>
      <c r="J34" s="13">
        <f t="shared" si="0"/>
        <v>3125</v>
      </c>
      <c r="K34" s="13">
        <f t="shared" si="1"/>
        <v>781.25</v>
      </c>
      <c r="L34" s="27">
        <f t="shared" si="2"/>
        <v>332.04999999999995</v>
      </c>
      <c r="M34" s="27">
        <f t="shared" si="3"/>
        <v>4238.3</v>
      </c>
    </row>
    <row r="35" spans="1:14" s="4" customFormat="1" ht="13.5" thickBot="1">
      <c r="A35" s="31">
        <v>21</v>
      </c>
      <c r="B35" s="34" t="s">
        <v>69</v>
      </c>
      <c r="C35" s="34" t="s">
        <v>70</v>
      </c>
      <c r="D35" s="34">
        <v>48100</v>
      </c>
      <c r="E35" s="34" t="s">
        <v>40</v>
      </c>
      <c r="F35" s="34" t="s">
        <v>40</v>
      </c>
      <c r="G35" s="34" t="s">
        <v>19</v>
      </c>
      <c r="H35" s="39">
        <v>1</v>
      </c>
      <c r="I35" s="39">
        <v>5</v>
      </c>
      <c r="J35" s="40">
        <f t="shared" si="0"/>
        <v>3125</v>
      </c>
      <c r="K35" s="40">
        <f t="shared" si="1"/>
        <v>781.25</v>
      </c>
      <c r="L35" s="41">
        <f t="shared" si="2"/>
        <v>332.04999999999995</v>
      </c>
      <c r="M35" s="41">
        <f t="shared" si="3"/>
        <v>4238.3</v>
      </c>
      <c r="N35" s="47">
        <f>SUM(M31:M35)</f>
        <v>19496.18</v>
      </c>
    </row>
    <row r="36" spans="1:13" s="4" customFormat="1" ht="12.75">
      <c r="A36" s="35">
        <v>22</v>
      </c>
      <c r="B36" s="33" t="s">
        <v>71</v>
      </c>
      <c r="C36" s="33" t="s">
        <v>72</v>
      </c>
      <c r="D36" s="33">
        <v>42019</v>
      </c>
      <c r="E36" s="33" t="s">
        <v>73</v>
      </c>
      <c r="F36" s="33" t="s">
        <v>41</v>
      </c>
      <c r="G36" s="33" t="s">
        <v>20</v>
      </c>
      <c r="H36" s="36">
        <v>1</v>
      </c>
      <c r="I36" s="36">
        <v>5</v>
      </c>
      <c r="J36" s="37">
        <f t="shared" si="0"/>
        <v>3125</v>
      </c>
      <c r="K36" s="37">
        <f t="shared" si="1"/>
        <v>781.25</v>
      </c>
      <c r="L36" s="38">
        <f t="shared" si="2"/>
        <v>332.04999999999995</v>
      </c>
      <c r="M36" s="38">
        <f t="shared" si="3"/>
        <v>4238.3</v>
      </c>
    </row>
    <row r="37" spans="1:13" s="4" customFormat="1" ht="12.75">
      <c r="A37" s="17">
        <v>23</v>
      </c>
      <c r="B37" s="20" t="s">
        <v>10</v>
      </c>
      <c r="C37" s="20" t="s">
        <v>59</v>
      </c>
      <c r="D37" s="20">
        <v>42100</v>
      </c>
      <c r="E37" s="20" t="s">
        <v>41</v>
      </c>
      <c r="F37" s="20" t="s">
        <v>41</v>
      </c>
      <c r="G37" s="20" t="s">
        <v>17</v>
      </c>
      <c r="H37" s="21">
        <v>1</v>
      </c>
      <c r="I37" s="21">
        <v>4</v>
      </c>
      <c r="J37" s="13">
        <f t="shared" si="0"/>
        <v>2500</v>
      </c>
      <c r="K37" s="13">
        <f t="shared" si="1"/>
        <v>625</v>
      </c>
      <c r="L37" s="27">
        <f t="shared" si="2"/>
        <v>265.64</v>
      </c>
      <c r="M37" s="27">
        <f t="shared" si="3"/>
        <v>3390.64</v>
      </c>
    </row>
    <row r="38" spans="1:14" s="4" customFormat="1" ht="13.5" thickBot="1">
      <c r="A38" s="45">
        <v>24</v>
      </c>
      <c r="B38" s="34" t="s">
        <v>74</v>
      </c>
      <c r="C38" s="34" t="s">
        <v>75</v>
      </c>
      <c r="D38" s="34">
        <v>42027</v>
      </c>
      <c r="E38" s="34" t="s">
        <v>42</v>
      </c>
      <c r="F38" s="34" t="s">
        <v>41</v>
      </c>
      <c r="G38" s="34" t="s">
        <v>17</v>
      </c>
      <c r="H38" s="39">
        <v>1</v>
      </c>
      <c r="I38" s="39">
        <v>3</v>
      </c>
      <c r="J38" s="40">
        <f t="shared" si="0"/>
        <v>1875</v>
      </c>
      <c r="K38" s="40">
        <f t="shared" si="1"/>
        <v>468.75</v>
      </c>
      <c r="L38" s="41">
        <f t="shared" si="2"/>
        <v>199.23</v>
      </c>
      <c r="M38" s="41">
        <f t="shared" si="3"/>
        <v>2542.98</v>
      </c>
      <c r="N38" s="47">
        <f>SUM(M36:M38)</f>
        <v>10171.92</v>
      </c>
    </row>
    <row r="39" spans="1:13" s="4" customFormat="1" ht="12.75">
      <c r="A39" s="28">
        <v>25</v>
      </c>
      <c r="B39" s="11" t="s">
        <v>11</v>
      </c>
      <c r="C39" s="11" t="s">
        <v>60</v>
      </c>
      <c r="D39" s="11">
        <v>47810</v>
      </c>
      <c r="E39" s="11" t="s">
        <v>44</v>
      </c>
      <c r="F39" s="11" t="s">
        <v>43</v>
      </c>
      <c r="G39" s="11" t="s">
        <v>20</v>
      </c>
      <c r="H39" s="12">
        <v>1</v>
      </c>
      <c r="I39" s="12">
        <v>5</v>
      </c>
      <c r="J39" s="13">
        <f t="shared" si="0"/>
        <v>3125</v>
      </c>
      <c r="K39" s="13">
        <f t="shared" si="1"/>
        <v>781.25</v>
      </c>
      <c r="L39" s="27">
        <f t="shared" si="2"/>
        <v>332.04999999999995</v>
      </c>
      <c r="M39" s="27">
        <f t="shared" si="3"/>
        <v>4238.3</v>
      </c>
    </row>
    <row r="40" spans="1:13" ht="12.75">
      <c r="A40" s="16">
        <v>26</v>
      </c>
      <c r="B40" s="11" t="s">
        <v>11</v>
      </c>
      <c r="C40" s="11" t="s">
        <v>60</v>
      </c>
      <c r="D40" s="11">
        <v>47810</v>
      </c>
      <c r="E40" s="11" t="s">
        <v>44</v>
      </c>
      <c r="F40" s="20" t="s">
        <v>43</v>
      </c>
      <c r="G40" s="20" t="s">
        <v>17</v>
      </c>
      <c r="H40" s="21">
        <v>1</v>
      </c>
      <c r="I40" s="21">
        <v>4</v>
      </c>
      <c r="J40" s="13">
        <f t="shared" si="0"/>
        <v>2500</v>
      </c>
      <c r="K40" s="13">
        <f t="shared" si="1"/>
        <v>625</v>
      </c>
      <c r="L40" s="27">
        <f t="shared" si="2"/>
        <v>265.64</v>
      </c>
      <c r="M40" s="27">
        <f t="shared" si="3"/>
        <v>3390.64</v>
      </c>
    </row>
    <row r="41" spans="1:13" ht="12.75">
      <c r="A41" s="16">
        <v>27</v>
      </c>
      <c r="B41" s="20" t="s">
        <v>81</v>
      </c>
      <c r="C41" s="20" t="s">
        <v>76</v>
      </c>
      <c r="D41" s="20">
        <v>47900</v>
      </c>
      <c r="E41" s="14" t="s">
        <v>43</v>
      </c>
      <c r="F41" s="14" t="s">
        <v>43</v>
      </c>
      <c r="G41" s="20" t="s">
        <v>17</v>
      </c>
      <c r="H41" s="15">
        <v>1</v>
      </c>
      <c r="I41" s="15">
        <v>4</v>
      </c>
      <c r="J41" s="13">
        <f t="shared" si="0"/>
        <v>2500</v>
      </c>
      <c r="K41" s="13">
        <f t="shared" si="1"/>
        <v>625</v>
      </c>
      <c r="L41" s="27">
        <f t="shared" si="2"/>
        <v>265.64</v>
      </c>
      <c r="M41" s="27">
        <f t="shared" si="3"/>
        <v>3390.64</v>
      </c>
    </row>
    <row r="42" spans="1:13" ht="12.75">
      <c r="A42" s="17">
        <v>28</v>
      </c>
      <c r="B42" s="20" t="s">
        <v>81</v>
      </c>
      <c r="C42" s="20" t="s">
        <v>76</v>
      </c>
      <c r="D42" s="20">
        <v>47900</v>
      </c>
      <c r="E42" s="20" t="s">
        <v>43</v>
      </c>
      <c r="F42" s="20" t="s">
        <v>43</v>
      </c>
      <c r="G42" s="20" t="s">
        <v>20</v>
      </c>
      <c r="H42" s="15">
        <v>1</v>
      </c>
      <c r="I42" s="15">
        <v>5</v>
      </c>
      <c r="J42" s="13">
        <f t="shared" si="0"/>
        <v>3125</v>
      </c>
      <c r="K42" s="13">
        <f t="shared" si="1"/>
        <v>781.25</v>
      </c>
      <c r="L42" s="27">
        <f t="shared" si="2"/>
        <v>332.04999999999995</v>
      </c>
      <c r="M42" s="27">
        <f t="shared" si="3"/>
        <v>4238.3</v>
      </c>
    </row>
    <row r="43" spans="1:14" ht="13.5" thickBot="1">
      <c r="A43" s="16">
        <v>29</v>
      </c>
      <c r="B43" s="34" t="s">
        <v>80</v>
      </c>
      <c r="C43" s="34" t="s">
        <v>77</v>
      </c>
      <c r="D43" s="34">
        <v>47900</v>
      </c>
      <c r="E43" s="34" t="s">
        <v>43</v>
      </c>
      <c r="F43" s="20" t="s">
        <v>43</v>
      </c>
      <c r="G43" s="14" t="s">
        <v>20</v>
      </c>
      <c r="H43" s="21">
        <v>1</v>
      </c>
      <c r="I43" s="21">
        <v>5</v>
      </c>
      <c r="J43" s="13">
        <f t="shared" si="0"/>
        <v>3125</v>
      </c>
      <c r="K43" s="13">
        <f t="shared" si="1"/>
        <v>781.25</v>
      </c>
      <c r="L43" s="27">
        <f t="shared" si="2"/>
        <v>332.04999999999995</v>
      </c>
      <c r="M43" s="27">
        <f t="shared" si="3"/>
        <v>4238.3</v>
      </c>
      <c r="N43" s="18">
        <f>SUM(M39:M43)</f>
        <v>19496.18</v>
      </c>
    </row>
    <row r="44" spans="1:15" ht="13.5" thickBot="1">
      <c r="A44" s="65" t="s">
        <v>4</v>
      </c>
      <c r="B44" s="49"/>
      <c r="C44" s="49"/>
      <c r="D44" s="49"/>
      <c r="E44" s="49"/>
      <c r="F44" s="49"/>
      <c r="G44" s="50"/>
      <c r="H44" s="22">
        <f>SUM(H16:H43)</f>
        <v>28</v>
      </c>
      <c r="I44" s="22"/>
      <c r="J44" s="23">
        <f>SUM(J15:J43)</f>
        <v>79375</v>
      </c>
      <c r="K44" s="23">
        <f>SUM(K15:K43)</f>
        <v>19843.75</v>
      </c>
      <c r="L44" s="24">
        <f>SUM(L15:L43)</f>
        <v>8434.070000000002</v>
      </c>
      <c r="M44" s="24">
        <f>SUM(M15:M43)</f>
        <v>107652.82</v>
      </c>
      <c r="N44" s="18">
        <f>SUM(N16:N43)</f>
        <v>107652.82</v>
      </c>
      <c r="O44" s="18"/>
    </row>
    <row r="45" spans="11:14" ht="12.75">
      <c r="K45" s="1"/>
      <c r="L45" s="1"/>
      <c r="M45" s="1"/>
      <c r="N45" s="19"/>
    </row>
    <row r="46" spans="1:14" ht="12.75">
      <c r="A46" s="5"/>
      <c r="B46" s="48" t="s">
        <v>87</v>
      </c>
      <c r="C46" s="6"/>
      <c r="D46" s="6"/>
      <c r="E46" s="6"/>
      <c r="F46" s="6"/>
      <c r="G46" s="6"/>
      <c r="J46" s="69" t="s">
        <v>86</v>
      </c>
      <c r="K46" s="69"/>
      <c r="L46" s="26"/>
      <c r="M46" s="25"/>
      <c r="N46" s="18"/>
    </row>
    <row r="47" spans="2:13" ht="12.75">
      <c r="B47" s="6"/>
      <c r="C47" s="6"/>
      <c r="D47" s="6"/>
      <c r="E47" s="6"/>
      <c r="F47" s="6"/>
      <c r="G47" s="6"/>
      <c r="J47" s="77" t="s">
        <v>88</v>
      </c>
      <c r="K47" s="77"/>
      <c r="L47" s="1"/>
      <c r="M47" s="1"/>
    </row>
  </sheetData>
  <mergeCells count="22">
    <mergeCell ref="J47:K47"/>
    <mergeCell ref="A1:M1"/>
    <mergeCell ref="A2:M2"/>
    <mergeCell ref="A3:M3"/>
    <mergeCell ref="A4:M4"/>
    <mergeCell ref="A7:M7"/>
    <mergeCell ref="A9:M9"/>
    <mergeCell ref="K10:K14"/>
    <mergeCell ref="M10:M14"/>
    <mergeCell ref="A44:G44"/>
    <mergeCell ref="D10:D14"/>
    <mergeCell ref="A10:A14"/>
    <mergeCell ref="J46:K46"/>
    <mergeCell ref="L10:L14"/>
    <mergeCell ref="B10:B14"/>
    <mergeCell ref="C10:C14"/>
    <mergeCell ref="E10:E14"/>
    <mergeCell ref="F10:F14"/>
    <mergeCell ref="H10:H14"/>
    <mergeCell ref="J10:J14"/>
    <mergeCell ref="I10:I14"/>
    <mergeCell ref="G10:G14"/>
  </mergeCells>
  <printOptions horizontalCentered="1" verticalCentered="1"/>
  <pageMargins left="0.22" right="0.17" top="0.16" bottom="0.52" header="0.78" footer="0.5118110236220472"/>
  <pageSetup fitToHeight="1" fitToWidth="1" horizontalDpi="300" verticalDpi="300" orientation="landscape" pageOrder="overThenDown" paperSize="9" scale="86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Ufficio Risorse Finanziarie</cp:lastModifiedBy>
  <cp:lastPrinted>2005-05-26T15:27:00Z</cp:lastPrinted>
  <dcterms:created xsi:type="dcterms:W3CDTF">1996-11-05T10:16:36Z</dcterms:created>
  <dcterms:modified xsi:type="dcterms:W3CDTF">2005-06-01T09:41:26Z</dcterms:modified>
  <cp:category/>
  <cp:version/>
  <cp:contentType/>
  <cp:contentStatus/>
</cp:coreProperties>
</file>